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6" i="1"/>
  <c r="L175" i="1"/>
  <c r="L165" i="1"/>
  <c r="L156" i="1"/>
  <c r="L146" i="1"/>
  <c r="L137" i="1"/>
  <c r="L127" i="1"/>
  <c r="L138" i="1" s="1"/>
  <c r="L118" i="1"/>
  <c r="L108" i="1"/>
  <c r="L119" i="1" s="1"/>
  <c r="L99" i="1"/>
  <c r="L89" i="1"/>
  <c r="L100" i="1" s="1"/>
  <c r="L80" i="1"/>
  <c r="L81" i="1" s="1"/>
  <c r="L70" i="1"/>
  <c r="L61" i="1"/>
  <c r="L51" i="1"/>
  <c r="L62" i="1" s="1"/>
  <c r="L42" i="1"/>
  <c r="L32" i="1"/>
  <c r="L43" i="1" s="1"/>
  <c r="L23" i="1"/>
  <c r="L13" i="1"/>
  <c r="L24" i="1" s="1"/>
  <c r="L157" i="1" l="1"/>
  <c r="L196" i="1"/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G62" i="1"/>
  <c r="F119" i="1"/>
  <c r="F138" i="1"/>
  <c r="F157" i="1"/>
  <c r="F176" i="1"/>
  <c r="F195" i="1"/>
  <c r="I24" i="1"/>
  <c r="F24" i="1"/>
  <c r="J24" i="1"/>
  <c r="J196" i="1" s="1"/>
  <c r="H24" i="1"/>
  <c r="H196" i="1" s="1"/>
  <c r="G24" i="1"/>
  <c r="G196" i="1" s="1"/>
  <c r="F196" i="1" l="1"/>
  <c r="I196" i="1"/>
</calcChain>
</file>

<file path=xl/sharedStrings.xml><?xml version="1.0" encoding="utf-8"?>
<sst xmlns="http://schemas.openxmlformats.org/spreadsheetml/2006/main" count="266" uniqueCount="93">
  <si>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</si>
  <si>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</si>
  <si>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</si>
  <si>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</si>
  <si>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</si>
  <si>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</si>
  <si>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</si>
  <si>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</si>
  <si>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</si>
  <si>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</si>
  <si>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</si>
  <si>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</si>
  <si>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</si>
  <si>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</si>
  <si>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</si>
  <si>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</si>
  <si>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</si>
  <si>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</si>
  <si>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</si>
  <si>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</si>
  <si>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</si>
  <si>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</si>
  <si>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</si>
  <si>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</si>
  <si>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</si>
  <si>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</si>
  <si>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</si>
  <si>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</si>
  <si>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</si>
  <si>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</si>
  <si>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</si>
  <si>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</si>
  <si>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</si>
  <si>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</si>
  <si>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</si>
  <si>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"СШ №32"</t>
  </si>
  <si>
    <t>директор</t>
  </si>
  <si>
    <t>Сакунова О.И.</t>
  </si>
  <si>
    <t>Цена</t>
  </si>
  <si>
    <t>Бутерброд с сыром на батоне 30/30</t>
  </si>
  <si>
    <t>Каша "Полезная" молочная жидкая  с маслом 200/5</t>
  </si>
  <si>
    <t>Какао-напиток "Витошка", обогащенный витаминами</t>
  </si>
  <si>
    <t>Хлебушек школьный (из пшеничной муки)</t>
  </si>
  <si>
    <t>Свежие фрукты (груши)</t>
  </si>
  <si>
    <t>Колбаски «Витаминные» тушеные в соусе 100/50</t>
  </si>
  <si>
    <t>Рис припущенный с овощами</t>
  </si>
  <si>
    <t>Чай с сахаром 200/10</t>
  </si>
  <si>
    <t>Хлеб "Полезный" (из ржано-пшеничной муки)</t>
  </si>
  <si>
    <t>выпечка</t>
  </si>
  <si>
    <t>Печенье "Атланта"</t>
  </si>
  <si>
    <t>Свежие фрукты (яблоки)</t>
  </si>
  <si>
    <t>Омлет с зеленым горошком запеченный</t>
  </si>
  <si>
    <t>Напиток растворимый "Цикорий" с молоком</t>
  </si>
  <si>
    <t>Кекс «Столичный»</t>
  </si>
  <si>
    <t>Свежие фрукты (мандарины)</t>
  </si>
  <si>
    <t>Сосиска или котлета «Детская»</t>
  </si>
  <si>
    <t>393(13)</t>
  </si>
  <si>
    <t xml:space="preserve">Макаронные изделия отварные </t>
  </si>
  <si>
    <t>516(21)</t>
  </si>
  <si>
    <t>соус</t>
  </si>
  <si>
    <t>Соус томатный "Помидорка"</t>
  </si>
  <si>
    <t>Хлеб «Полезный» из ржано-пшеничной муки</t>
  </si>
  <si>
    <t>Конвертик с сыром</t>
  </si>
  <si>
    <t>Фрукты свежие (груши)</t>
  </si>
  <si>
    <t>Запеканка творожная с вишней</t>
  </si>
  <si>
    <t>Молоко сгущеное порциями</t>
  </si>
  <si>
    <t>Плюшка новомосковская</t>
  </si>
  <si>
    <t>1(25)</t>
  </si>
  <si>
    <t>Каша пшеничная молочная жидкая 200/10</t>
  </si>
  <si>
    <t>Соус вишневый с ягодами</t>
  </si>
  <si>
    <t>618(28)</t>
  </si>
  <si>
    <t>Какао-напиток «Витошка»,обогащенный витаминами</t>
  </si>
  <si>
    <t>Хачапури с сыром и творогом</t>
  </si>
  <si>
    <t>850(13)</t>
  </si>
  <si>
    <t>627(21)</t>
  </si>
  <si>
    <t>Тефтели рыбные в соусе (горбуша) 90/60</t>
  </si>
  <si>
    <t>332(12)</t>
  </si>
  <si>
    <t>Пюре картофельное,огурцы соленые порциями</t>
  </si>
  <si>
    <t>520(21)</t>
  </si>
  <si>
    <t>Булочка школьная</t>
  </si>
  <si>
    <t xml:space="preserve">Пудинг из творога </t>
  </si>
  <si>
    <t>Кофейный напиток с молоком</t>
  </si>
  <si>
    <t>395(21)</t>
  </si>
  <si>
    <t>Бантики с курагой</t>
  </si>
  <si>
    <t>Фрикадельки «Нежные» отварные</t>
  </si>
  <si>
    <t>Макаронные изделия отварные,морковь припущенная 130/20</t>
  </si>
  <si>
    <t>Пирожки печеные с повидлом</t>
  </si>
  <si>
    <t>687(12)</t>
  </si>
  <si>
    <t>Котлета рубленная из птицы</t>
  </si>
  <si>
    <t>Рис припущенный ,овощи припущенные</t>
  </si>
  <si>
    <t>512(21)</t>
  </si>
  <si>
    <t>Напиток растворимый «Цикорий» с молоком</t>
  </si>
  <si>
    <t>Пирожное сметанное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</si>
</sst>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0" fillId="4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right"/>
    </xf>
    <xf numFmtId="0" fontId="0" fillId="2" borderId="23" xfId="0" applyFill="1" applyBorder="1" applyAlignment="1">
      <alignment horizontal="right"/>
    </xf>
    <xf numFmtId="164" fontId="0" fillId="2" borderId="1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4" borderId="2" xfId="0" applyFill="1" applyBorder="1"/>
    <xf numFmtId="0" fontId="0" fillId="2" borderId="1" xfId="0" applyFill="1" applyBorder="1" applyProtection="1">
      <protection locked="0"/>
    </xf>
    <xf numFmtId="0" fontId="0" fillId="2" borderId="22" xfId="0" applyFill="1" applyBorder="1" applyAlignment="1" applyProtection="1">
      <alignment horizontal="center" wrapText="1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 wrapText="1"/>
      <protection locked="0"/>
    </xf>
    <xf numFmtId="0" fontId="0" fillId="2" borderId="23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77" sqref="D177:L18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2" ht="17.399999999999999" x14ac:dyDescent="0.25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2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2">
        <v>45234</v>
      </c>
      <c r="I3" s="51"/>
      <c r="J3" s="51"/>
      <c r="K3" s="51"/>
    </row>
    <row r="4" spans="1:12" ht="13.8" thickBot="1" x14ac:dyDescent="0.3">
      <c r="C4" s="2"/>
      <c r="D4" s="4"/>
    </row>
    <row r="5" spans="1:12" ht="31.2" thickBot="1" x14ac:dyDescent="0.3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  <c r="L5" s="38" t="s">
        <v>38</v>
      </c>
    </row>
    <row r="6" spans="1:12" ht="14.4" x14ac:dyDescent="0.3">
      <c r="A6" s="21">
        <v>1</v>
      </c>
      <c r="B6" s="22">
        <v>1</v>
      </c>
      <c r="C6" s="23" t="s">
        <v>20</v>
      </c>
      <c r="D6" s="53" t="s">
        <v>26</v>
      </c>
      <c r="E6" s="54" t="s">
        <v>39</v>
      </c>
      <c r="F6" s="55">
        <v>60</v>
      </c>
      <c r="G6" s="56">
        <v>8.218</v>
      </c>
      <c r="H6" s="56">
        <v>7.6734</v>
      </c>
      <c r="I6" s="57">
        <v>13.726000000000001</v>
      </c>
      <c r="J6" s="55">
        <v>157</v>
      </c>
      <c r="K6" s="58">
        <v>1</v>
      </c>
      <c r="L6" s="59">
        <v>50.2</v>
      </c>
    </row>
    <row r="7" spans="1:12" ht="14.4" x14ac:dyDescent="0.3">
      <c r="A7" s="24"/>
      <c r="B7" s="16"/>
      <c r="C7" s="11"/>
      <c r="D7" s="8" t="s">
        <v>21</v>
      </c>
      <c r="E7" s="60" t="s">
        <v>40</v>
      </c>
      <c r="F7" s="61">
        <v>205</v>
      </c>
      <c r="G7" s="62">
        <v>5.452</v>
      </c>
      <c r="H7" s="62">
        <v>3.1124000000000001</v>
      </c>
      <c r="I7" s="63">
        <v>32.445999999999998</v>
      </c>
      <c r="J7" s="61">
        <v>180</v>
      </c>
      <c r="K7" s="64">
        <v>25</v>
      </c>
      <c r="L7" s="65">
        <v>26.66</v>
      </c>
    </row>
    <row r="8" spans="1:12" ht="14.4" x14ac:dyDescent="0.3">
      <c r="A8" s="24"/>
      <c r="B8" s="16"/>
      <c r="C8" s="11"/>
      <c r="D8" s="7" t="s">
        <v>22</v>
      </c>
      <c r="E8" s="66" t="s">
        <v>41</v>
      </c>
      <c r="F8" s="67">
        <v>200</v>
      </c>
      <c r="G8" s="68">
        <v>2.875</v>
      </c>
      <c r="H8" s="68">
        <v>2.44</v>
      </c>
      <c r="I8" s="69">
        <v>13.119</v>
      </c>
      <c r="J8" s="67">
        <v>86</v>
      </c>
      <c r="K8" s="70">
        <v>25</v>
      </c>
      <c r="L8" s="71">
        <v>25.53</v>
      </c>
    </row>
    <row r="9" spans="1:12" ht="14.4" x14ac:dyDescent="0.3">
      <c r="A9" s="24"/>
      <c r="B9" s="16"/>
      <c r="C9" s="11"/>
      <c r="D9" s="7" t="s">
        <v>23</v>
      </c>
      <c r="E9" s="72" t="s">
        <v>42</v>
      </c>
      <c r="F9" s="55">
        <v>30</v>
      </c>
      <c r="G9" s="56">
        <v>1.6</v>
      </c>
      <c r="H9" s="56">
        <v>0.26500000000000001</v>
      </c>
      <c r="I9" s="57">
        <v>13.394</v>
      </c>
      <c r="J9" s="55">
        <v>62</v>
      </c>
      <c r="K9" s="58">
        <v>0</v>
      </c>
      <c r="L9" s="59">
        <v>4</v>
      </c>
    </row>
    <row r="10" spans="1:12" ht="14.4" x14ac:dyDescent="0.3">
      <c r="A10" s="24"/>
      <c r="B10" s="16"/>
      <c r="C10" s="11"/>
      <c r="D10" s="7" t="s">
        <v>24</v>
      </c>
      <c r="E10" s="6" t="s">
        <v>43</v>
      </c>
      <c r="F10" s="73">
        <v>120</v>
      </c>
      <c r="G10" s="56">
        <v>0.40600000000000003</v>
      </c>
      <c r="H10" s="56">
        <v>0.33800000000000002</v>
      </c>
      <c r="I10" s="57">
        <v>11.816000000000001</v>
      </c>
      <c r="J10" s="55">
        <v>52</v>
      </c>
      <c r="K10" s="74">
        <v>12</v>
      </c>
      <c r="L10" s="59">
        <v>53.61</v>
      </c>
    </row>
    <row r="11" spans="1:12" ht="14.4" x14ac:dyDescent="0.3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4.4" x14ac:dyDescent="0.3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4" x14ac:dyDescent="0.3">
      <c r="A13" s="25"/>
      <c r="B13" s="18"/>
      <c r="C13" s="8"/>
      <c r="D13" s="19" t="s">
        <v>33</v>
      </c>
      <c r="E13" s="9"/>
      <c r="F13" s="20">
        <f>SUM(F6:F12)</f>
        <v>615</v>
      </c>
      <c r="G13" s="20">
        <f t="shared" ref="G13:J13" si="0">SUM(G6:G12)</f>
        <v>18.551000000000002</v>
      </c>
      <c r="H13" s="20">
        <f t="shared" si="0"/>
        <v>13.828799999999999</v>
      </c>
      <c r="I13" s="20">
        <f t="shared" si="0"/>
        <v>84.501000000000005</v>
      </c>
      <c r="J13" s="20">
        <f t="shared" si="0"/>
        <v>537</v>
      </c>
      <c r="K13" s="26"/>
      <c r="L13" s="20">
        <f t="shared" ref="L13" si="1">SUM(L6:L12)</f>
        <v>160</v>
      </c>
    </row>
    <row r="14" spans="1:12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4.4" x14ac:dyDescent="0.3">
      <c r="A15" s="24"/>
      <c r="B15" s="16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4.4" x14ac:dyDescent="0.3">
      <c r="A16" s="24"/>
      <c r="B16" s="16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4.4" x14ac:dyDescent="0.3">
      <c r="A17" s="24"/>
      <c r="B17" s="16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4.4" x14ac:dyDescent="0.3">
      <c r="A18" s="24"/>
      <c r="B18" s="16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4.4" x14ac:dyDescent="0.3">
      <c r="A19" s="24"/>
      <c r="B19" s="16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4.4" x14ac:dyDescent="0.3">
      <c r="A20" s="24"/>
      <c r="B20" s="16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4.4" x14ac:dyDescent="0.3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 x14ac:dyDescent="0.3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 x14ac:dyDescent="0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2">SUM(G14:G22)</f>
        <v>0</v>
      </c>
      <c r="H23" s="20">
        <f t="shared" si="2"/>
        <v>0</v>
      </c>
      <c r="I23" s="20">
        <f t="shared" si="2"/>
        <v>0</v>
      </c>
      <c r="J23" s="20">
        <f t="shared" si="2"/>
        <v>0</v>
      </c>
      <c r="K23" s="26"/>
      <c r="L23" s="20">
        <f t="shared" ref="L23" si="3">SUM(L14:L22)</f>
        <v>0</v>
      </c>
    </row>
    <row r="24" spans="1:12" ht="15" thickBot="1" x14ac:dyDescent="0.3">
      <c r="A24" s="30">
        <f>A6</f>
        <v>1</v>
      </c>
      <c r="B24" s="31">
        <f>B6</f>
        <v>1</v>
      </c>
      <c r="C24" s="45" t="s">
        <v>4</v>
      </c>
      <c r="D24" s="46"/>
      <c r="E24" s="32"/>
      <c r="F24" s="33">
        <f>F13+F23</f>
        <v>615</v>
      </c>
      <c r="G24" s="33">
        <f t="shared" ref="G24:J24" si="4">G13+G23</f>
        <v>18.551000000000002</v>
      </c>
      <c r="H24" s="33">
        <f t="shared" si="4"/>
        <v>13.828799999999999</v>
      </c>
      <c r="I24" s="33">
        <f t="shared" si="4"/>
        <v>84.501000000000005</v>
      </c>
      <c r="J24" s="33">
        <f t="shared" si="4"/>
        <v>537</v>
      </c>
      <c r="K24" s="33"/>
      <c r="L24" s="33">
        <f t="shared" ref="L24" si="5">L13+L23</f>
        <v>160</v>
      </c>
    </row>
    <row r="25" spans="1:12" ht="14.4" x14ac:dyDescent="0.3">
      <c r="A25" s="15">
        <v>1</v>
      </c>
      <c r="B25" s="16">
        <v>2</v>
      </c>
      <c r="C25" s="23" t="s">
        <v>20</v>
      </c>
      <c r="D25" s="8" t="s">
        <v>21</v>
      </c>
      <c r="E25" s="75" t="s">
        <v>44</v>
      </c>
      <c r="F25" s="61">
        <v>150</v>
      </c>
      <c r="G25" s="62">
        <v>11.821</v>
      </c>
      <c r="H25" s="62">
        <v>11.013</v>
      </c>
      <c r="I25" s="63">
        <v>7.21</v>
      </c>
      <c r="J25" s="76">
        <v>175</v>
      </c>
      <c r="K25" s="77">
        <v>25</v>
      </c>
      <c r="L25" s="65">
        <v>90.5</v>
      </c>
    </row>
    <row r="26" spans="1:12" ht="14.4" x14ac:dyDescent="0.3">
      <c r="A26" s="15"/>
      <c r="B26" s="16"/>
      <c r="C26" s="11"/>
      <c r="D26" s="8" t="s">
        <v>21</v>
      </c>
      <c r="E26" s="75" t="s">
        <v>45</v>
      </c>
      <c r="F26" s="61">
        <v>130</v>
      </c>
      <c r="G26" s="62">
        <v>2.6819999999999999</v>
      </c>
      <c r="H26" s="62">
        <v>4.343</v>
      </c>
      <c r="I26" s="63">
        <v>30.1264</v>
      </c>
      <c r="J26" s="61">
        <v>170</v>
      </c>
      <c r="K26" s="77">
        <v>25</v>
      </c>
      <c r="L26" s="65">
        <v>18.989999999999998</v>
      </c>
    </row>
    <row r="27" spans="1:12" ht="14.4" x14ac:dyDescent="0.3">
      <c r="A27" s="15"/>
      <c r="B27" s="16"/>
      <c r="C27" s="11"/>
      <c r="D27" s="7" t="s">
        <v>22</v>
      </c>
      <c r="E27" s="72" t="s">
        <v>46</v>
      </c>
      <c r="F27" s="55">
        <v>210</v>
      </c>
      <c r="G27" s="56">
        <v>0.1585</v>
      </c>
      <c r="H27" s="56">
        <v>0</v>
      </c>
      <c r="I27" s="57">
        <v>8.7420000000000009</v>
      </c>
      <c r="J27" s="55">
        <v>36</v>
      </c>
      <c r="K27" s="58">
        <v>25</v>
      </c>
      <c r="L27" s="59">
        <v>4.0199999999999996</v>
      </c>
    </row>
    <row r="28" spans="1:12" ht="14.4" x14ac:dyDescent="0.3">
      <c r="A28" s="15"/>
      <c r="B28" s="16"/>
      <c r="C28" s="11"/>
      <c r="D28" s="7" t="s">
        <v>23</v>
      </c>
      <c r="E28" s="72" t="s">
        <v>47</v>
      </c>
      <c r="F28" s="55">
        <v>30</v>
      </c>
      <c r="G28" s="56">
        <v>1.0465</v>
      </c>
      <c r="H28" s="56">
        <v>0.19500000000000001</v>
      </c>
      <c r="I28" s="57">
        <v>11.0274</v>
      </c>
      <c r="J28" s="55">
        <v>50</v>
      </c>
      <c r="K28" s="58">
        <v>0</v>
      </c>
      <c r="L28" s="59">
        <v>4</v>
      </c>
    </row>
    <row r="29" spans="1:12" ht="14.4" x14ac:dyDescent="0.3">
      <c r="A29" s="15"/>
      <c r="B29" s="16"/>
      <c r="C29" s="11"/>
      <c r="D29" s="7" t="s">
        <v>48</v>
      </c>
      <c r="E29" s="78" t="s">
        <v>49</v>
      </c>
      <c r="F29" s="67">
        <v>20</v>
      </c>
      <c r="G29" s="68">
        <v>1.4510000000000001</v>
      </c>
      <c r="H29" s="68">
        <v>3.7930000000000001</v>
      </c>
      <c r="I29" s="69">
        <v>14.452</v>
      </c>
      <c r="J29" s="67">
        <v>98</v>
      </c>
      <c r="K29" s="79">
        <v>0</v>
      </c>
      <c r="L29" s="71">
        <v>15</v>
      </c>
    </row>
    <row r="30" spans="1:12" ht="14.4" x14ac:dyDescent="0.3">
      <c r="A30" s="15"/>
      <c r="B30" s="16"/>
      <c r="C30" s="11"/>
      <c r="D30" s="7" t="s">
        <v>24</v>
      </c>
      <c r="E30" s="6" t="s">
        <v>50</v>
      </c>
      <c r="F30" s="55">
        <v>120</v>
      </c>
      <c r="G30" s="56">
        <v>0.40600000000000003</v>
      </c>
      <c r="H30" s="56">
        <v>4.4999999999999998E-2</v>
      </c>
      <c r="I30" s="57">
        <v>11.243</v>
      </c>
      <c r="J30" s="55">
        <v>47</v>
      </c>
      <c r="K30" s="74">
        <v>12</v>
      </c>
      <c r="L30" s="59">
        <v>27.49</v>
      </c>
    </row>
    <row r="31" spans="1:12" ht="14.4" x14ac:dyDescent="0.3">
      <c r="A31" s="15"/>
      <c r="B31" s="16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4" x14ac:dyDescent="0.3">
      <c r="A32" s="17"/>
      <c r="B32" s="18"/>
      <c r="C32" s="8"/>
      <c r="D32" s="19" t="s">
        <v>33</v>
      </c>
      <c r="E32" s="9"/>
      <c r="F32" s="20">
        <f>SUM(F25:F31)</f>
        <v>660</v>
      </c>
      <c r="G32" s="20">
        <f t="shared" ref="G32" si="6">SUM(G25:G31)</f>
        <v>17.564999999999998</v>
      </c>
      <c r="H32" s="20">
        <f t="shared" ref="H32" si="7">SUM(H25:H31)</f>
        <v>19.389000000000003</v>
      </c>
      <c r="I32" s="20">
        <f t="shared" ref="I32" si="8">SUM(I25:I31)</f>
        <v>82.800799999999995</v>
      </c>
      <c r="J32" s="20">
        <f t="shared" ref="J32:L32" si="9">SUM(J25:J31)</f>
        <v>576</v>
      </c>
      <c r="K32" s="26"/>
      <c r="L32" s="20">
        <f t="shared" si="9"/>
        <v>160</v>
      </c>
    </row>
    <row r="33" spans="1:12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4.4" x14ac:dyDescent="0.3">
      <c r="A34" s="15"/>
      <c r="B34" s="16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4.4" x14ac:dyDescent="0.3">
      <c r="A35" s="15"/>
      <c r="B35" s="16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4.4" x14ac:dyDescent="0.3">
      <c r="A36" s="15"/>
      <c r="B36" s="16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4.4" x14ac:dyDescent="0.3">
      <c r="A37" s="15"/>
      <c r="B37" s="16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4.4" x14ac:dyDescent="0.3">
      <c r="A38" s="15"/>
      <c r="B38" s="16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4.4" x14ac:dyDescent="0.3">
      <c r="A39" s="15"/>
      <c r="B39" s="16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4.4" x14ac:dyDescent="0.3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 x14ac:dyDescent="0.3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 x14ac:dyDescent="0.3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10">SUM(G33:G41)</f>
        <v>0</v>
      </c>
      <c r="H42" s="20">
        <f t="shared" ref="H42" si="11">SUM(H33:H41)</f>
        <v>0</v>
      </c>
      <c r="I42" s="20">
        <f t="shared" ref="I42" si="12">SUM(I33:I41)</f>
        <v>0</v>
      </c>
      <c r="J42" s="20">
        <f t="shared" ref="J42:L42" si="13">SUM(J33:J41)</f>
        <v>0</v>
      </c>
      <c r="K42" s="26"/>
      <c r="L42" s="20">
        <f t="shared" si="13"/>
        <v>0</v>
      </c>
    </row>
    <row r="43" spans="1:12" ht="15.75" customHeight="1" thickBot="1" x14ac:dyDescent="0.3">
      <c r="A43" s="34">
        <f>A25</f>
        <v>1</v>
      </c>
      <c r="B43" s="34">
        <f>B25</f>
        <v>2</v>
      </c>
      <c r="C43" s="45" t="s">
        <v>4</v>
      </c>
      <c r="D43" s="46"/>
      <c r="E43" s="32"/>
      <c r="F43" s="33">
        <f>F32+F42</f>
        <v>660</v>
      </c>
      <c r="G43" s="33">
        <f t="shared" ref="G43" si="14">G32+G42</f>
        <v>17.564999999999998</v>
      </c>
      <c r="H43" s="33">
        <f t="shared" ref="H43" si="15">H32+H42</f>
        <v>19.389000000000003</v>
      </c>
      <c r="I43" s="33">
        <f t="shared" ref="I43" si="16">I32+I42</f>
        <v>82.800799999999995</v>
      </c>
      <c r="J43" s="33">
        <f t="shared" ref="J43:L43" si="17">J32+J42</f>
        <v>576</v>
      </c>
      <c r="K43" s="33"/>
      <c r="L43" s="33">
        <f t="shared" si="17"/>
        <v>160</v>
      </c>
    </row>
    <row r="44" spans="1:12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75" t="s">
        <v>51</v>
      </c>
      <c r="F44" s="61">
        <v>170</v>
      </c>
      <c r="G44" s="80">
        <v>11.316000000000001</v>
      </c>
      <c r="H44" s="80">
        <v>14.614000000000001</v>
      </c>
      <c r="I44" s="81">
        <v>9.6983999999999995</v>
      </c>
      <c r="J44" s="76">
        <v>216</v>
      </c>
      <c r="K44" s="77">
        <v>0</v>
      </c>
      <c r="L44" s="65">
        <v>65.510000000000005</v>
      </c>
    </row>
    <row r="45" spans="1:12" ht="14.4" x14ac:dyDescent="0.3">
      <c r="A45" s="24"/>
      <c r="B45" s="16"/>
      <c r="C45" s="11"/>
      <c r="D45" s="7" t="s">
        <v>22</v>
      </c>
      <c r="E45" s="72" t="s">
        <v>52</v>
      </c>
      <c r="F45" s="55">
        <v>200</v>
      </c>
      <c r="G45" s="56">
        <v>1.1519999999999999</v>
      </c>
      <c r="H45" s="56">
        <v>1.034</v>
      </c>
      <c r="I45" s="57">
        <v>10.77</v>
      </c>
      <c r="J45" s="55">
        <v>57</v>
      </c>
      <c r="K45" s="58">
        <v>25</v>
      </c>
      <c r="L45" s="59">
        <v>13.17</v>
      </c>
    </row>
    <row r="46" spans="1:12" ht="14.4" x14ac:dyDescent="0.3">
      <c r="A46" s="24"/>
      <c r="B46" s="16"/>
      <c r="C46" s="11"/>
      <c r="D46" s="7" t="s">
        <v>23</v>
      </c>
      <c r="E46" s="72" t="s">
        <v>47</v>
      </c>
      <c r="F46" s="55">
        <v>30</v>
      </c>
      <c r="G46" s="56">
        <v>1.0465</v>
      </c>
      <c r="H46" s="56">
        <v>0.19500000000000001</v>
      </c>
      <c r="I46" s="57">
        <v>11.0274</v>
      </c>
      <c r="J46" s="55">
        <v>50</v>
      </c>
      <c r="K46" s="58">
        <v>0</v>
      </c>
      <c r="L46" s="59">
        <v>4</v>
      </c>
    </row>
    <row r="47" spans="1:12" ht="14.4" x14ac:dyDescent="0.3">
      <c r="A47" s="24"/>
      <c r="B47" s="16"/>
      <c r="C47" s="11"/>
      <c r="D47" s="7" t="s">
        <v>48</v>
      </c>
      <c r="E47" s="72" t="s">
        <v>53</v>
      </c>
      <c r="F47" s="55">
        <v>50</v>
      </c>
      <c r="G47" s="56">
        <v>2.8140000000000001</v>
      </c>
      <c r="H47" s="56">
        <v>8.5579999999999998</v>
      </c>
      <c r="I47" s="57">
        <v>30.243400000000001</v>
      </c>
      <c r="J47" s="55">
        <v>209</v>
      </c>
      <c r="K47" s="58">
        <v>0</v>
      </c>
      <c r="L47" s="59">
        <v>31.5</v>
      </c>
    </row>
    <row r="48" spans="1:12" ht="14.4" x14ac:dyDescent="0.3">
      <c r="A48" s="24"/>
      <c r="B48" s="16"/>
      <c r="C48" s="11"/>
      <c r="D48" s="7" t="s">
        <v>24</v>
      </c>
      <c r="E48" s="6" t="s">
        <v>54</v>
      </c>
      <c r="F48" s="55">
        <v>100</v>
      </c>
      <c r="G48" s="56">
        <v>0.67600000000000005</v>
      </c>
      <c r="H48" s="56">
        <v>0.188</v>
      </c>
      <c r="I48" s="57">
        <v>7.17</v>
      </c>
      <c r="J48" s="55">
        <v>33</v>
      </c>
      <c r="K48" s="74">
        <v>0</v>
      </c>
      <c r="L48" s="59">
        <v>45.82</v>
      </c>
    </row>
    <row r="49" spans="1:12" ht="14.4" x14ac:dyDescent="0.3">
      <c r="A49" s="24"/>
      <c r="B49" s="16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4.4" x14ac:dyDescent="0.3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 x14ac:dyDescent="0.3">
      <c r="A51" s="25"/>
      <c r="B51" s="18"/>
      <c r="C51" s="8"/>
      <c r="D51" s="19" t="s">
        <v>33</v>
      </c>
      <c r="E51" s="9"/>
      <c r="F51" s="20">
        <f>SUM(F44:F50)</f>
        <v>550</v>
      </c>
      <c r="G51" s="20">
        <f t="shared" ref="G51" si="18">SUM(G44:G50)</f>
        <v>17.004499999999997</v>
      </c>
      <c r="H51" s="20">
        <f t="shared" ref="H51" si="19">SUM(H44:H50)</f>
        <v>24.589000000000002</v>
      </c>
      <c r="I51" s="20">
        <f t="shared" ref="I51" si="20">SUM(I44:I50)</f>
        <v>68.909199999999998</v>
      </c>
      <c r="J51" s="20">
        <f t="shared" ref="J51:L51" si="21">SUM(J44:J50)</f>
        <v>565</v>
      </c>
      <c r="K51" s="26"/>
      <c r="L51" s="20">
        <f t="shared" si="21"/>
        <v>160</v>
      </c>
    </row>
    <row r="52" spans="1:12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4.4" x14ac:dyDescent="0.3">
      <c r="A53" s="24"/>
      <c r="B53" s="16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4.4" x14ac:dyDescent="0.3">
      <c r="A54" s="24"/>
      <c r="B54" s="16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4.4" x14ac:dyDescent="0.3">
      <c r="A55" s="24"/>
      <c r="B55" s="16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4.4" x14ac:dyDescent="0.3">
      <c r="A56" s="24"/>
      <c r="B56" s="16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4.4" x14ac:dyDescent="0.3">
      <c r="A57" s="24"/>
      <c r="B57" s="16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4.4" x14ac:dyDescent="0.3">
      <c r="A58" s="24"/>
      <c r="B58" s="16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4.4" x14ac:dyDescent="0.3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4" x14ac:dyDescent="0.3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 x14ac:dyDescent="0.3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22">SUM(G52:G60)</f>
        <v>0</v>
      </c>
      <c r="H61" s="20">
        <f t="shared" ref="H61" si="23">SUM(H52:H60)</f>
        <v>0</v>
      </c>
      <c r="I61" s="20">
        <f t="shared" ref="I61" si="24">SUM(I52:I60)</f>
        <v>0</v>
      </c>
      <c r="J61" s="20">
        <f t="shared" ref="J61:L61" si="25">SUM(J52:J60)</f>
        <v>0</v>
      </c>
      <c r="K61" s="26"/>
      <c r="L61" s="20">
        <f t="shared" si="25"/>
        <v>0</v>
      </c>
    </row>
    <row r="62" spans="1:12" ht="15.75" customHeight="1" thickBot="1" x14ac:dyDescent="0.3">
      <c r="A62" s="30">
        <f>A44</f>
        <v>1</v>
      </c>
      <c r="B62" s="31">
        <f>B44</f>
        <v>3</v>
      </c>
      <c r="C62" s="45" t="s">
        <v>4</v>
      </c>
      <c r="D62" s="46"/>
      <c r="E62" s="32"/>
      <c r="F62" s="33">
        <f>F51+F61</f>
        <v>550</v>
      </c>
      <c r="G62" s="33">
        <f t="shared" ref="G62" si="26">G51+G61</f>
        <v>17.004499999999997</v>
      </c>
      <c r="H62" s="33">
        <f t="shared" ref="H62" si="27">H51+H61</f>
        <v>24.589000000000002</v>
      </c>
      <c r="I62" s="33">
        <f t="shared" ref="I62" si="28">I51+I61</f>
        <v>68.909199999999998</v>
      </c>
      <c r="J62" s="33">
        <f t="shared" ref="J62:L62" si="29">J51+J61</f>
        <v>565</v>
      </c>
      <c r="K62" s="33"/>
      <c r="L62" s="33">
        <f t="shared" si="29"/>
        <v>160</v>
      </c>
    </row>
    <row r="63" spans="1:12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54" t="s">
        <v>55</v>
      </c>
      <c r="F63" s="76">
        <v>50</v>
      </c>
      <c r="G63" s="82">
        <v>4.766</v>
      </c>
      <c r="H63" s="82">
        <v>7.0309999999999997</v>
      </c>
      <c r="I63" s="83">
        <v>0</v>
      </c>
      <c r="J63" s="76">
        <v>82</v>
      </c>
      <c r="K63" s="84" t="s">
        <v>56</v>
      </c>
      <c r="L63" s="85">
        <v>47.81</v>
      </c>
    </row>
    <row r="64" spans="1:12" ht="14.4" x14ac:dyDescent="0.3">
      <c r="A64" s="24"/>
      <c r="B64" s="16"/>
      <c r="C64" s="11"/>
      <c r="D64" s="8" t="s">
        <v>21</v>
      </c>
      <c r="E64" s="60" t="s">
        <v>57</v>
      </c>
      <c r="F64" s="61">
        <v>130</v>
      </c>
      <c r="G64" s="62">
        <v>3.8854000000000002</v>
      </c>
      <c r="H64" s="62">
        <v>3.2033999999999998</v>
      </c>
      <c r="I64" s="63">
        <v>27.123000000000001</v>
      </c>
      <c r="J64" s="61">
        <v>153</v>
      </c>
      <c r="K64" s="77" t="s">
        <v>58</v>
      </c>
      <c r="L64" s="65">
        <v>14.21</v>
      </c>
    </row>
    <row r="65" spans="1:12" ht="14.4" x14ac:dyDescent="0.3">
      <c r="A65" s="24"/>
      <c r="B65" s="16"/>
      <c r="C65" s="11"/>
      <c r="D65" s="86" t="s">
        <v>59</v>
      </c>
      <c r="E65" s="60" t="s">
        <v>60</v>
      </c>
      <c r="F65" s="61">
        <v>25</v>
      </c>
      <c r="G65" s="62">
        <v>0.24840000000000001</v>
      </c>
      <c r="H65" s="62">
        <v>0.52439999999999998</v>
      </c>
      <c r="I65" s="63">
        <v>3.4470000000000001</v>
      </c>
      <c r="J65" s="61">
        <v>19</v>
      </c>
      <c r="K65" s="77">
        <v>0</v>
      </c>
      <c r="L65" s="65">
        <v>4.26</v>
      </c>
    </row>
    <row r="66" spans="1:12" ht="14.4" x14ac:dyDescent="0.3">
      <c r="A66" s="24"/>
      <c r="B66" s="16"/>
      <c r="C66" s="11"/>
      <c r="D66" s="7" t="s">
        <v>22</v>
      </c>
      <c r="E66" s="72" t="s">
        <v>46</v>
      </c>
      <c r="F66" s="55">
        <v>210</v>
      </c>
      <c r="G66" s="56">
        <v>0.159</v>
      </c>
      <c r="H66" s="56">
        <v>0</v>
      </c>
      <c r="I66" s="57">
        <v>8.7420000000000009</v>
      </c>
      <c r="J66" s="55">
        <v>36</v>
      </c>
      <c r="K66" s="74">
        <v>25</v>
      </c>
      <c r="L66" s="59">
        <v>4.0199999999999996</v>
      </c>
    </row>
    <row r="67" spans="1:12" ht="14.4" x14ac:dyDescent="0.3">
      <c r="A67" s="24"/>
      <c r="B67" s="16"/>
      <c r="C67" s="11"/>
      <c r="D67" s="7" t="s">
        <v>23</v>
      </c>
      <c r="E67" s="72" t="s">
        <v>61</v>
      </c>
      <c r="F67" s="55">
        <v>15</v>
      </c>
      <c r="G67" s="56">
        <v>0.52300000000000002</v>
      </c>
      <c r="H67" s="56">
        <v>9.7000000000000003E-2</v>
      </c>
      <c r="I67" s="57">
        <v>5.5140000000000002</v>
      </c>
      <c r="J67" s="55">
        <v>25</v>
      </c>
      <c r="K67" s="74">
        <v>0</v>
      </c>
      <c r="L67" s="59">
        <v>2</v>
      </c>
    </row>
    <row r="68" spans="1:12" ht="14.4" x14ac:dyDescent="0.3">
      <c r="A68" s="24"/>
      <c r="B68" s="16"/>
      <c r="C68" s="11"/>
      <c r="D68" s="7" t="s">
        <v>48</v>
      </c>
      <c r="E68" s="72" t="s">
        <v>62</v>
      </c>
      <c r="F68" s="55">
        <v>70</v>
      </c>
      <c r="G68" s="56">
        <v>8.0069999999999997</v>
      </c>
      <c r="H68" s="56">
        <v>7.2060000000000004</v>
      </c>
      <c r="I68" s="57">
        <v>25.696000000000002</v>
      </c>
      <c r="J68" s="55">
        <v>200</v>
      </c>
      <c r="K68" s="74">
        <v>25</v>
      </c>
      <c r="L68" s="59">
        <v>36.33</v>
      </c>
    </row>
    <row r="69" spans="1:12" ht="14.4" x14ac:dyDescent="0.3">
      <c r="A69" s="24"/>
      <c r="B69" s="16"/>
      <c r="C69" s="11"/>
      <c r="D69" s="7" t="s">
        <v>24</v>
      </c>
      <c r="E69" s="72" t="s">
        <v>63</v>
      </c>
      <c r="F69" s="61">
        <v>115</v>
      </c>
      <c r="G69" s="62">
        <v>0.38900000000000001</v>
      </c>
      <c r="H69" s="62">
        <v>0.32400000000000001</v>
      </c>
      <c r="I69" s="63">
        <v>11.324</v>
      </c>
      <c r="J69" s="61">
        <v>50</v>
      </c>
      <c r="K69" s="77">
        <v>12</v>
      </c>
      <c r="L69" s="65">
        <v>51.37</v>
      </c>
    </row>
    <row r="70" spans="1:12" ht="14.4" x14ac:dyDescent="0.3">
      <c r="A70" s="25"/>
      <c r="B70" s="18"/>
      <c r="C70" s="8"/>
      <c r="D70" s="19" t="s">
        <v>33</v>
      </c>
      <c r="E70" s="9"/>
      <c r="F70" s="20">
        <f>SUM(F63:F69)</f>
        <v>615</v>
      </c>
      <c r="G70" s="20">
        <f t="shared" ref="G70" si="30">SUM(G63:G69)</f>
        <v>17.977799999999998</v>
      </c>
      <c r="H70" s="20">
        <f t="shared" ref="H70" si="31">SUM(H63:H69)</f>
        <v>18.3858</v>
      </c>
      <c r="I70" s="20">
        <f t="shared" ref="I70" si="32">SUM(I63:I69)</f>
        <v>81.846000000000004</v>
      </c>
      <c r="J70" s="20">
        <f t="shared" ref="J70:L70" si="33">SUM(J63:J69)</f>
        <v>565</v>
      </c>
      <c r="K70" s="26"/>
      <c r="L70" s="20">
        <f t="shared" si="33"/>
        <v>160</v>
      </c>
    </row>
    <row r="71" spans="1:12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4.4" x14ac:dyDescent="0.3">
      <c r="A72" s="24"/>
      <c r="B72" s="16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4.4" x14ac:dyDescent="0.3">
      <c r="A73" s="24"/>
      <c r="B73" s="16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4.4" x14ac:dyDescent="0.3">
      <c r="A74" s="24"/>
      <c r="B74" s="16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4.4" x14ac:dyDescent="0.3">
      <c r="A75" s="24"/>
      <c r="B75" s="16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4.4" x14ac:dyDescent="0.3">
      <c r="A76" s="24"/>
      <c r="B76" s="16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4.4" x14ac:dyDescent="0.3">
      <c r="A77" s="24"/>
      <c r="B77" s="16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4.4" x14ac:dyDescent="0.3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4" x14ac:dyDescent="0.3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4">SUM(G71:G79)</f>
        <v>0</v>
      </c>
      <c r="H80" s="20">
        <f t="shared" ref="H80" si="35">SUM(H71:H79)</f>
        <v>0</v>
      </c>
      <c r="I80" s="20">
        <f t="shared" ref="I80" si="36">SUM(I71:I79)</f>
        <v>0</v>
      </c>
      <c r="J80" s="20">
        <f t="shared" ref="J80:L80" si="37">SUM(J71:J79)</f>
        <v>0</v>
      </c>
      <c r="K80" s="26"/>
      <c r="L80" s="20">
        <f t="shared" si="37"/>
        <v>0</v>
      </c>
    </row>
    <row r="81" spans="1:12" ht="15.75" customHeight="1" thickBot="1" x14ac:dyDescent="0.3">
      <c r="A81" s="30">
        <f>A63</f>
        <v>1</v>
      </c>
      <c r="B81" s="31">
        <f>B63</f>
        <v>4</v>
      </c>
      <c r="C81" s="45" t="s">
        <v>4</v>
      </c>
      <c r="D81" s="46"/>
      <c r="E81" s="32"/>
      <c r="F81" s="33">
        <f>F70+F80</f>
        <v>615</v>
      </c>
      <c r="G81" s="33">
        <f t="shared" ref="G81" si="38">G70+G80</f>
        <v>17.977799999999998</v>
      </c>
      <c r="H81" s="33">
        <f t="shared" ref="H81" si="39">H70+H80</f>
        <v>18.3858</v>
      </c>
      <c r="I81" s="33">
        <f t="shared" ref="I81" si="40">I70+I80</f>
        <v>81.846000000000004</v>
      </c>
      <c r="J81" s="33">
        <f t="shared" ref="J81:L81" si="41">J70+J80</f>
        <v>565</v>
      </c>
      <c r="K81" s="33"/>
      <c r="L81" s="33">
        <f t="shared" si="41"/>
        <v>160</v>
      </c>
    </row>
    <row r="82" spans="1:12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54" t="s">
        <v>64</v>
      </c>
      <c r="F82" s="76">
        <v>150</v>
      </c>
      <c r="G82" s="82">
        <v>16.628</v>
      </c>
      <c r="H82" s="82">
        <v>13.169</v>
      </c>
      <c r="I82" s="83">
        <v>28.595500000000001</v>
      </c>
      <c r="J82" s="76">
        <v>298.5</v>
      </c>
      <c r="K82" s="87">
        <v>25</v>
      </c>
      <c r="L82" s="85">
        <v>105.49</v>
      </c>
    </row>
    <row r="83" spans="1:12" ht="14.4" x14ac:dyDescent="0.3">
      <c r="A83" s="24"/>
      <c r="B83" s="16"/>
      <c r="C83" s="11"/>
      <c r="D83" s="8" t="s">
        <v>59</v>
      </c>
      <c r="E83" s="60" t="s">
        <v>65</v>
      </c>
      <c r="F83" s="61">
        <v>25</v>
      </c>
      <c r="G83" s="62">
        <v>1.796</v>
      </c>
      <c r="H83" s="62">
        <v>2.3730000000000002</v>
      </c>
      <c r="I83" s="63">
        <v>13.265000000000001</v>
      </c>
      <c r="J83" s="61">
        <v>82</v>
      </c>
      <c r="K83" s="88">
        <v>0</v>
      </c>
      <c r="L83" s="65">
        <v>17.37</v>
      </c>
    </row>
    <row r="84" spans="1:12" ht="14.4" x14ac:dyDescent="0.3">
      <c r="A84" s="24"/>
      <c r="B84" s="16"/>
      <c r="C84" s="11"/>
      <c r="D84" s="7" t="s">
        <v>22</v>
      </c>
      <c r="E84" s="72" t="s">
        <v>46</v>
      </c>
      <c r="F84" s="55">
        <v>210</v>
      </c>
      <c r="G84" s="56">
        <v>0.159</v>
      </c>
      <c r="H84" s="56">
        <v>0</v>
      </c>
      <c r="I84" s="57">
        <v>8.7420000000000009</v>
      </c>
      <c r="J84" s="55">
        <v>35.5</v>
      </c>
      <c r="K84" s="74">
        <v>25</v>
      </c>
      <c r="L84" s="59">
        <v>4.0199999999999996</v>
      </c>
    </row>
    <row r="85" spans="1:12" ht="14.4" x14ac:dyDescent="0.3">
      <c r="A85" s="24"/>
      <c r="B85" s="16"/>
      <c r="C85" s="11"/>
      <c r="D85" s="7" t="s">
        <v>48</v>
      </c>
      <c r="E85" s="72" t="s">
        <v>66</v>
      </c>
      <c r="F85" s="55">
        <v>50</v>
      </c>
      <c r="G85" s="56">
        <v>3.371</v>
      </c>
      <c r="H85" s="56">
        <v>3.0630000000000002</v>
      </c>
      <c r="I85" s="57">
        <v>27.138500000000001</v>
      </c>
      <c r="J85" s="55">
        <v>150</v>
      </c>
      <c r="K85" s="89" t="s">
        <v>67</v>
      </c>
      <c r="L85" s="59">
        <v>5.63</v>
      </c>
    </row>
    <row r="86" spans="1:12" ht="14.4" x14ac:dyDescent="0.3">
      <c r="A86" s="24"/>
      <c r="B86" s="16"/>
      <c r="C86" s="11"/>
      <c r="D86" s="90" t="s">
        <v>24</v>
      </c>
      <c r="E86" s="6" t="s">
        <v>50</v>
      </c>
      <c r="F86" s="55">
        <v>120</v>
      </c>
      <c r="G86" s="56">
        <v>0.40600000000000003</v>
      </c>
      <c r="H86" s="56">
        <v>4.4999999999999998E-2</v>
      </c>
      <c r="I86" s="57">
        <v>11.243</v>
      </c>
      <c r="J86" s="55">
        <v>47</v>
      </c>
      <c r="K86" s="74">
        <v>12</v>
      </c>
      <c r="L86" s="59">
        <v>27.49</v>
      </c>
    </row>
    <row r="87" spans="1:12" ht="14.4" x14ac:dyDescent="0.3">
      <c r="A87" s="24"/>
      <c r="B87" s="16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4.4" x14ac:dyDescent="0.3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4" x14ac:dyDescent="0.3">
      <c r="A89" s="25"/>
      <c r="B89" s="18"/>
      <c r="C89" s="8"/>
      <c r="D89" s="19" t="s">
        <v>33</v>
      </c>
      <c r="E89" s="9"/>
      <c r="F89" s="20">
        <f>SUM(F82:F88)</f>
        <v>555</v>
      </c>
      <c r="G89" s="20">
        <f t="shared" ref="G89" si="42">SUM(G82:G88)</f>
        <v>22.359999999999996</v>
      </c>
      <c r="H89" s="20">
        <f t="shared" ref="H89" si="43">SUM(H82:H88)</f>
        <v>18.650000000000002</v>
      </c>
      <c r="I89" s="20">
        <f t="shared" ref="I89" si="44">SUM(I82:I88)</f>
        <v>88.984000000000009</v>
      </c>
      <c r="J89" s="20">
        <f t="shared" ref="J89:L89" si="45">SUM(J82:J88)</f>
        <v>613</v>
      </c>
      <c r="K89" s="26"/>
      <c r="L89" s="20">
        <f t="shared" si="45"/>
        <v>160</v>
      </c>
    </row>
    <row r="90" spans="1:12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4.4" x14ac:dyDescent="0.3">
      <c r="A91" s="24"/>
      <c r="B91" s="16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4.4" x14ac:dyDescent="0.3">
      <c r="A92" s="24"/>
      <c r="B92" s="16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4.4" x14ac:dyDescent="0.3">
      <c r="A93" s="24"/>
      <c r="B93" s="16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4.4" x14ac:dyDescent="0.3">
      <c r="A94" s="24"/>
      <c r="B94" s="16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4.4" x14ac:dyDescent="0.3">
      <c r="A95" s="24"/>
      <c r="B95" s="16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4.4" x14ac:dyDescent="0.3">
      <c r="A96" s="24"/>
      <c r="B96" s="16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4.4" x14ac:dyDescent="0.3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 x14ac:dyDescent="0.3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 x14ac:dyDescent="0.3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6">SUM(G90:G98)</f>
        <v>0</v>
      </c>
      <c r="H99" s="20">
        <f t="shared" ref="H99" si="47">SUM(H90:H98)</f>
        <v>0</v>
      </c>
      <c r="I99" s="20">
        <f t="shared" ref="I99" si="48">SUM(I90:I98)</f>
        <v>0</v>
      </c>
      <c r="J99" s="20">
        <f t="shared" ref="J99:L99" si="49">SUM(J90:J98)</f>
        <v>0</v>
      </c>
      <c r="K99" s="26"/>
      <c r="L99" s="20">
        <f t="shared" si="49"/>
        <v>0</v>
      </c>
    </row>
    <row r="100" spans="1:12" ht="15.75" customHeight="1" thickBot="1" x14ac:dyDescent="0.3">
      <c r="A100" s="30">
        <f>A82</f>
        <v>1</v>
      </c>
      <c r="B100" s="31">
        <f>B82</f>
        <v>5</v>
      </c>
      <c r="C100" s="45" t="s">
        <v>4</v>
      </c>
      <c r="D100" s="46"/>
      <c r="E100" s="32"/>
      <c r="F100" s="33">
        <f>F89+F99</f>
        <v>555</v>
      </c>
      <c r="G100" s="33">
        <f t="shared" ref="G100" si="50">G89+G99</f>
        <v>22.359999999999996</v>
      </c>
      <c r="H100" s="33">
        <f t="shared" ref="H100" si="51">H89+H99</f>
        <v>18.650000000000002</v>
      </c>
      <c r="I100" s="33">
        <f t="shared" ref="I100" si="52">I89+I99</f>
        <v>88.984000000000009</v>
      </c>
      <c r="J100" s="33">
        <f t="shared" ref="J100:L100" si="53">J89+J99</f>
        <v>613</v>
      </c>
      <c r="K100" s="33"/>
      <c r="L100" s="33">
        <f t="shared" si="53"/>
        <v>160</v>
      </c>
    </row>
    <row r="101" spans="1:12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91" t="s">
        <v>68</v>
      </c>
      <c r="F101" s="76">
        <v>210</v>
      </c>
      <c r="G101" s="82">
        <v>6.0389999999999997</v>
      </c>
      <c r="H101" s="56">
        <v>8.5120000000000005</v>
      </c>
      <c r="I101" s="83">
        <v>31.422999999999998</v>
      </c>
      <c r="J101" s="76">
        <v>226</v>
      </c>
      <c r="K101" s="84">
        <v>21</v>
      </c>
      <c r="L101" s="85">
        <v>32.659999999999997</v>
      </c>
    </row>
    <row r="102" spans="1:12" ht="14.4" x14ac:dyDescent="0.3">
      <c r="A102" s="24"/>
      <c r="B102" s="16"/>
      <c r="C102" s="11"/>
      <c r="D102" s="8" t="s">
        <v>59</v>
      </c>
      <c r="E102" s="75" t="s">
        <v>69</v>
      </c>
      <c r="F102" s="61">
        <v>20</v>
      </c>
      <c r="G102" s="62">
        <v>6.5000000000000002E-2</v>
      </c>
      <c r="H102" s="56">
        <v>0</v>
      </c>
      <c r="I102" s="63">
        <v>11.420999999999999</v>
      </c>
      <c r="J102" s="61">
        <v>46</v>
      </c>
      <c r="K102" s="77" t="s">
        <v>70</v>
      </c>
      <c r="L102" s="65">
        <v>9.65</v>
      </c>
    </row>
    <row r="103" spans="1:12" ht="14.4" x14ac:dyDescent="0.3">
      <c r="A103" s="24"/>
      <c r="B103" s="16"/>
      <c r="C103" s="11"/>
      <c r="D103" s="7" t="s">
        <v>22</v>
      </c>
      <c r="E103" s="72" t="s">
        <v>71</v>
      </c>
      <c r="F103" s="67">
        <v>200</v>
      </c>
      <c r="G103" s="68">
        <v>2.875</v>
      </c>
      <c r="H103" s="68">
        <v>2.44</v>
      </c>
      <c r="I103" s="69">
        <v>13.119400000000001</v>
      </c>
      <c r="J103" s="67">
        <v>86</v>
      </c>
      <c r="K103" s="70">
        <v>25</v>
      </c>
      <c r="L103" s="71">
        <v>25.53</v>
      </c>
    </row>
    <row r="104" spans="1:12" ht="14.4" x14ac:dyDescent="0.3">
      <c r="A104" s="24"/>
      <c r="B104" s="16"/>
      <c r="C104" s="11"/>
      <c r="D104" s="7" t="s">
        <v>48</v>
      </c>
      <c r="E104" s="6" t="s">
        <v>72</v>
      </c>
      <c r="F104" s="55">
        <v>80</v>
      </c>
      <c r="G104" s="56">
        <v>10.241</v>
      </c>
      <c r="H104" s="56">
        <v>8.1289999999999996</v>
      </c>
      <c r="I104" s="57">
        <v>21.269400000000001</v>
      </c>
      <c r="J104" s="55">
        <v>199</v>
      </c>
      <c r="K104" s="74" t="s">
        <v>73</v>
      </c>
      <c r="L104" s="59">
        <v>38.549999999999997</v>
      </c>
    </row>
    <row r="105" spans="1:12" ht="14.4" x14ac:dyDescent="0.3">
      <c r="A105" s="24"/>
      <c r="B105" s="16"/>
      <c r="C105" s="11"/>
      <c r="D105" s="7" t="s">
        <v>24</v>
      </c>
      <c r="E105" s="6" t="s">
        <v>63</v>
      </c>
      <c r="F105" s="55">
        <v>120</v>
      </c>
      <c r="G105" s="56">
        <v>0.40600000000000003</v>
      </c>
      <c r="H105" s="56">
        <v>0.33800000000000002</v>
      </c>
      <c r="I105" s="56">
        <v>11.816000000000001</v>
      </c>
      <c r="J105" s="55">
        <v>52</v>
      </c>
      <c r="K105" s="74" t="s">
        <v>74</v>
      </c>
      <c r="L105" s="59">
        <v>53.61</v>
      </c>
    </row>
    <row r="106" spans="1:12" ht="14.4" x14ac:dyDescent="0.3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4.4" x14ac:dyDescent="0.3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4" x14ac:dyDescent="0.3">
      <c r="A108" s="25"/>
      <c r="B108" s="18"/>
      <c r="C108" s="8"/>
      <c r="D108" s="19" t="s">
        <v>33</v>
      </c>
      <c r="E108" s="9"/>
      <c r="F108" s="20">
        <f>SUM(F101:F107)</f>
        <v>630</v>
      </c>
      <c r="G108" s="20">
        <f t="shared" ref="G108:J108" si="54">SUM(G101:G107)</f>
        <v>19.625999999999998</v>
      </c>
      <c r="H108" s="20">
        <f t="shared" si="54"/>
        <v>19.419</v>
      </c>
      <c r="I108" s="20">
        <f t="shared" si="54"/>
        <v>89.0488</v>
      </c>
      <c r="J108" s="20">
        <f t="shared" si="54"/>
        <v>609</v>
      </c>
      <c r="K108" s="26"/>
      <c r="L108" s="20">
        <f t="shared" ref="L108" si="55">SUM(L101:L107)</f>
        <v>160</v>
      </c>
    </row>
    <row r="109" spans="1:12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4.4" x14ac:dyDescent="0.3">
      <c r="A110" s="24"/>
      <c r="B110" s="16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4.4" x14ac:dyDescent="0.3">
      <c r="A111" s="24"/>
      <c r="B111" s="16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4.4" x14ac:dyDescent="0.3">
      <c r="A112" s="24"/>
      <c r="B112" s="16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4.4" x14ac:dyDescent="0.3">
      <c r="A113" s="24"/>
      <c r="B113" s="16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4.4" x14ac:dyDescent="0.3">
      <c r="A114" s="24"/>
      <c r="B114" s="16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4.4" x14ac:dyDescent="0.3">
      <c r="A115" s="24"/>
      <c r="B115" s="16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4.4" x14ac:dyDescent="0.3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4" x14ac:dyDescent="0.3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 x14ac:dyDescent="0.3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6">SUM(G109:G117)</f>
        <v>0</v>
      </c>
      <c r="H118" s="20">
        <f t="shared" si="56"/>
        <v>0</v>
      </c>
      <c r="I118" s="20">
        <f t="shared" si="56"/>
        <v>0</v>
      </c>
      <c r="J118" s="20">
        <f t="shared" si="56"/>
        <v>0</v>
      </c>
      <c r="K118" s="26"/>
      <c r="L118" s="20">
        <f t="shared" ref="L118" si="57">SUM(L109:L117)</f>
        <v>0</v>
      </c>
    </row>
    <row r="119" spans="1:12" ht="15" thickBot="1" x14ac:dyDescent="0.3">
      <c r="A119" s="30">
        <f>A101</f>
        <v>2</v>
      </c>
      <c r="B119" s="31">
        <f>B101</f>
        <v>1</v>
      </c>
      <c r="C119" s="45" t="s">
        <v>4</v>
      </c>
      <c r="D119" s="46"/>
      <c r="E119" s="32"/>
      <c r="F119" s="33">
        <f>F108+F118</f>
        <v>630</v>
      </c>
      <c r="G119" s="33">
        <f t="shared" ref="G119" si="58">G108+G118</f>
        <v>19.625999999999998</v>
      </c>
      <c r="H119" s="33">
        <f t="shared" ref="H119" si="59">H108+H118</f>
        <v>19.419</v>
      </c>
      <c r="I119" s="33">
        <f t="shared" ref="I119" si="60">I108+I118</f>
        <v>89.0488</v>
      </c>
      <c r="J119" s="33">
        <f t="shared" ref="J119:L119" si="61">J108+J118</f>
        <v>609</v>
      </c>
      <c r="K119" s="33"/>
      <c r="L119" s="33">
        <f t="shared" si="61"/>
        <v>160</v>
      </c>
    </row>
    <row r="120" spans="1:12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72" t="s">
        <v>75</v>
      </c>
      <c r="F120" s="55">
        <v>150</v>
      </c>
      <c r="G120" s="56">
        <v>10.881</v>
      </c>
      <c r="H120" s="56">
        <v>10.6264</v>
      </c>
      <c r="I120" s="57">
        <v>11.891</v>
      </c>
      <c r="J120" s="76">
        <v>186.5</v>
      </c>
      <c r="K120" s="92" t="s">
        <v>76</v>
      </c>
      <c r="L120" s="85">
        <v>60.44</v>
      </c>
    </row>
    <row r="121" spans="1:12" ht="14.4" x14ac:dyDescent="0.3">
      <c r="A121" s="15"/>
      <c r="B121" s="16"/>
      <c r="C121" s="11"/>
      <c r="D121" s="8" t="s">
        <v>21</v>
      </c>
      <c r="E121" s="72" t="s">
        <v>77</v>
      </c>
      <c r="F121" s="55">
        <v>170</v>
      </c>
      <c r="G121" s="56">
        <v>2.7240000000000002</v>
      </c>
      <c r="H121" s="56">
        <v>4.0574000000000003</v>
      </c>
      <c r="I121" s="57">
        <v>19.510000000000002</v>
      </c>
      <c r="J121" s="55">
        <v>125</v>
      </c>
      <c r="K121" s="92" t="s">
        <v>78</v>
      </c>
      <c r="L121" s="59">
        <v>38.369999999999997</v>
      </c>
    </row>
    <row r="122" spans="1:12" ht="14.4" x14ac:dyDescent="0.3">
      <c r="A122" s="15"/>
      <c r="B122" s="16"/>
      <c r="C122" s="11"/>
      <c r="D122" s="7" t="s">
        <v>22</v>
      </c>
      <c r="E122" s="6" t="s">
        <v>46</v>
      </c>
      <c r="F122" s="55">
        <v>210</v>
      </c>
      <c r="G122" s="56">
        <v>0.159</v>
      </c>
      <c r="H122" s="56">
        <v>0</v>
      </c>
      <c r="I122" s="57">
        <v>8.7415000000000003</v>
      </c>
      <c r="J122" s="55">
        <v>36</v>
      </c>
      <c r="K122" s="89">
        <v>25</v>
      </c>
      <c r="L122" s="59">
        <v>4.0199999999999996</v>
      </c>
    </row>
    <row r="123" spans="1:12" ht="14.4" x14ac:dyDescent="0.3">
      <c r="A123" s="15"/>
      <c r="B123" s="16"/>
      <c r="C123" s="11"/>
      <c r="D123" s="7" t="s">
        <v>23</v>
      </c>
      <c r="E123" s="72" t="s">
        <v>47</v>
      </c>
      <c r="F123" s="55">
        <v>15</v>
      </c>
      <c r="G123" s="56">
        <v>0.52300000000000002</v>
      </c>
      <c r="H123" s="56">
        <v>9.7000000000000003E-2</v>
      </c>
      <c r="I123" s="57">
        <v>5.5134999999999996</v>
      </c>
      <c r="J123" s="55">
        <v>25</v>
      </c>
      <c r="K123" s="74">
        <v>0</v>
      </c>
      <c r="L123" s="59">
        <v>2</v>
      </c>
    </row>
    <row r="124" spans="1:12" ht="14.4" x14ac:dyDescent="0.3">
      <c r="A124" s="15"/>
      <c r="B124" s="16"/>
      <c r="C124" s="11"/>
      <c r="D124" s="7" t="s">
        <v>48</v>
      </c>
      <c r="E124" s="78" t="s">
        <v>79</v>
      </c>
      <c r="F124" s="67">
        <v>50</v>
      </c>
      <c r="G124" s="68">
        <v>3.6680000000000001</v>
      </c>
      <c r="H124" s="68">
        <v>7.6950000000000003</v>
      </c>
      <c r="I124" s="69">
        <v>29.61</v>
      </c>
      <c r="J124" s="67">
        <v>202</v>
      </c>
      <c r="K124" s="93">
        <v>14</v>
      </c>
      <c r="L124" s="71">
        <v>9.35</v>
      </c>
    </row>
    <row r="125" spans="1:12" ht="14.4" x14ac:dyDescent="0.3">
      <c r="A125" s="15"/>
      <c r="B125" s="16"/>
      <c r="C125" s="11"/>
      <c r="D125" s="86" t="s">
        <v>24</v>
      </c>
      <c r="E125" s="6" t="s">
        <v>54</v>
      </c>
      <c r="F125" s="55">
        <v>100</v>
      </c>
      <c r="G125" s="56">
        <v>0.67600000000000005</v>
      </c>
      <c r="H125" s="56">
        <v>0.188</v>
      </c>
      <c r="I125" s="57">
        <v>7.17</v>
      </c>
      <c r="J125" s="55">
        <v>33</v>
      </c>
      <c r="K125" s="74">
        <v>0</v>
      </c>
      <c r="L125" s="59">
        <v>45.82</v>
      </c>
    </row>
    <row r="126" spans="1:12" ht="14.4" x14ac:dyDescent="0.3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4" x14ac:dyDescent="0.3">
      <c r="A127" s="17"/>
      <c r="B127" s="18"/>
      <c r="C127" s="8"/>
      <c r="D127" s="19" t="s">
        <v>33</v>
      </c>
      <c r="E127" s="9"/>
      <c r="F127" s="20">
        <f>SUM(F120:F126)</f>
        <v>695</v>
      </c>
      <c r="G127" s="20">
        <f t="shared" ref="G127:J127" si="62">SUM(G120:G126)</f>
        <v>18.631</v>
      </c>
      <c r="H127" s="20">
        <f t="shared" si="62"/>
        <v>22.663799999999998</v>
      </c>
      <c r="I127" s="20">
        <f t="shared" si="62"/>
        <v>82.436000000000007</v>
      </c>
      <c r="J127" s="20">
        <f t="shared" si="62"/>
        <v>607.5</v>
      </c>
      <c r="K127" s="26"/>
      <c r="L127" s="20">
        <f t="shared" ref="L127" si="63">SUM(L120:L126)</f>
        <v>160</v>
      </c>
    </row>
    <row r="128" spans="1:12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4" x14ac:dyDescent="0.3">
      <c r="A129" s="15"/>
      <c r="B129" s="16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4.4" x14ac:dyDescent="0.3">
      <c r="A130" s="15"/>
      <c r="B130" s="16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4.4" x14ac:dyDescent="0.3">
      <c r="A131" s="15"/>
      <c r="B131" s="16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4.4" x14ac:dyDescent="0.3">
      <c r="A132" s="15"/>
      <c r="B132" s="16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4.4" x14ac:dyDescent="0.3">
      <c r="A133" s="15"/>
      <c r="B133" s="16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4.4" x14ac:dyDescent="0.3">
      <c r="A134" s="15"/>
      <c r="B134" s="16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4.4" x14ac:dyDescent="0.3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4" x14ac:dyDescent="0.3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 x14ac:dyDescent="0.3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64">SUM(G128:G136)</f>
        <v>0</v>
      </c>
      <c r="H137" s="20">
        <f t="shared" si="64"/>
        <v>0</v>
      </c>
      <c r="I137" s="20">
        <f t="shared" si="64"/>
        <v>0</v>
      </c>
      <c r="J137" s="20">
        <f t="shared" si="64"/>
        <v>0</v>
      </c>
      <c r="K137" s="26"/>
      <c r="L137" s="20">
        <f t="shared" ref="L137" si="65">SUM(L128:L136)</f>
        <v>0</v>
      </c>
    </row>
    <row r="138" spans="1:12" ht="15" thickBot="1" x14ac:dyDescent="0.3">
      <c r="A138" s="34">
        <f>A120</f>
        <v>2</v>
      </c>
      <c r="B138" s="34">
        <f>B120</f>
        <v>2</v>
      </c>
      <c r="C138" s="45" t="s">
        <v>4</v>
      </c>
      <c r="D138" s="46"/>
      <c r="E138" s="32"/>
      <c r="F138" s="33">
        <f>F127+F137</f>
        <v>695</v>
      </c>
      <c r="G138" s="33">
        <f t="shared" ref="G138" si="66">G127+G137</f>
        <v>18.631</v>
      </c>
      <c r="H138" s="33">
        <f t="shared" ref="H138" si="67">H127+H137</f>
        <v>22.663799999999998</v>
      </c>
      <c r="I138" s="33">
        <f t="shared" ref="I138" si="68">I127+I137</f>
        <v>82.436000000000007</v>
      </c>
      <c r="J138" s="33">
        <f t="shared" ref="J138:L138" si="69">J127+J137</f>
        <v>607.5</v>
      </c>
      <c r="K138" s="33"/>
      <c r="L138" s="33">
        <f t="shared" si="69"/>
        <v>160</v>
      </c>
    </row>
    <row r="139" spans="1:12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91" t="s">
        <v>80</v>
      </c>
      <c r="F139" s="76">
        <v>150</v>
      </c>
      <c r="G139" s="82">
        <v>18.656500000000001</v>
      </c>
      <c r="H139" s="82">
        <v>12.558</v>
      </c>
      <c r="I139" s="83">
        <v>25.361000000000001</v>
      </c>
      <c r="J139" s="76">
        <v>289.5</v>
      </c>
      <c r="K139" s="87">
        <v>25</v>
      </c>
      <c r="L139" s="85">
        <v>92.07</v>
      </c>
    </row>
    <row r="140" spans="1:12" ht="14.4" x14ac:dyDescent="0.3">
      <c r="A140" s="24"/>
      <c r="B140" s="16"/>
      <c r="C140" s="11"/>
      <c r="D140" s="8" t="s">
        <v>59</v>
      </c>
      <c r="E140" s="75" t="s">
        <v>65</v>
      </c>
      <c r="F140" s="61">
        <v>20</v>
      </c>
      <c r="G140" s="62">
        <v>1.4365000000000001</v>
      </c>
      <c r="H140" s="62">
        <v>1.8994</v>
      </c>
      <c r="I140" s="63">
        <v>10.611499999999999</v>
      </c>
      <c r="J140" s="61">
        <v>65</v>
      </c>
      <c r="K140" s="88">
        <v>0</v>
      </c>
      <c r="L140" s="65">
        <v>13.89</v>
      </c>
    </row>
    <row r="141" spans="1:12" ht="14.4" x14ac:dyDescent="0.3">
      <c r="A141" s="24"/>
      <c r="B141" s="16"/>
      <c r="C141" s="11"/>
      <c r="D141" s="7" t="s">
        <v>22</v>
      </c>
      <c r="E141" s="6" t="s">
        <v>81</v>
      </c>
      <c r="F141" s="55">
        <v>200</v>
      </c>
      <c r="G141" s="56">
        <v>2.2955000000000001</v>
      </c>
      <c r="H141" s="56">
        <v>1.7784</v>
      </c>
      <c r="I141" s="57">
        <v>11.2965</v>
      </c>
      <c r="J141" s="55">
        <v>70</v>
      </c>
      <c r="K141" s="92" t="s">
        <v>82</v>
      </c>
      <c r="L141" s="59">
        <v>13.93</v>
      </c>
    </row>
    <row r="142" spans="1:12" ht="15.75" customHeight="1" x14ac:dyDescent="0.3">
      <c r="A142" s="24"/>
      <c r="B142" s="16"/>
      <c r="C142" s="11"/>
      <c r="D142" s="7" t="s">
        <v>48</v>
      </c>
      <c r="E142" s="78" t="s">
        <v>83</v>
      </c>
      <c r="F142" s="67">
        <v>60</v>
      </c>
      <c r="G142" s="68">
        <v>2.7749999999999999</v>
      </c>
      <c r="H142" s="68">
        <v>2.657</v>
      </c>
      <c r="I142" s="69">
        <v>23.370999999999999</v>
      </c>
      <c r="J142" s="67">
        <v>128</v>
      </c>
      <c r="K142" s="94">
        <v>18</v>
      </c>
      <c r="L142" s="71">
        <v>12.62</v>
      </c>
    </row>
    <row r="143" spans="1:12" ht="14.4" x14ac:dyDescent="0.3">
      <c r="A143" s="24"/>
      <c r="B143" s="16"/>
      <c r="C143" s="11"/>
      <c r="D143" s="7" t="s">
        <v>24</v>
      </c>
      <c r="E143" s="6" t="s">
        <v>50</v>
      </c>
      <c r="F143" s="55">
        <v>120</v>
      </c>
      <c r="G143" s="56">
        <v>0.40550000000000003</v>
      </c>
      <c r="H143" s="56">
        <v>4.4999999999999998E-2</v>
      </c>
      <c r="I143" s="57">
        <v>11.243</v>
      </c>
      <c r="J143" s="55">
        <v>47</v>
      </c>
      <c r="K143" s="74">
        <v>12</v>
      </c>
      <c r="L143" s="59">
        <v>27.49</v>
      </c>
    </row>
    <row r="144" spans="1:12" ht="14.4" x14ac:dyDescent="0.3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4.4" x14ac:dyDescent="0.3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4" x14ac:dyDescent="0.3">
      <c r="A146" s="25"/>
      <c r="B146" s="18"/>
      <c r="C146" s="8"/>
      <c r="D146" s="19" t="s">
        <v>33</v>
      </c>
      <c r="E146" s="9"/>
      <c r="F146" s="20">
        <f>SUM(F139:F145)</f>
        <v>550</v>
      </c>
      <c r="G146" s="20">
        <f t="shared" ref="G146:J146" si="70">SUM(G139:G145)</f>
        <v>25.568999999999999</v>
      </c>
      <c r="H146" s="20">
        <f t="shared" si="70"/>
        <v>18.937800000000003</v>
      </c>
      <c r="I146" s="20">
        <f t="shared" si="70"/>
        <v>81.882999999999996</v>
      </c>
      <c r="J146" s="20">
        <f t="shared" si="70"/>
        <v>599.5</v>
      </c>
      <c r="K146" s="26"/>
      <c r="L146" s="20">
        <f t="shared" ref="L146" si="71">SUM(L139:L145)</f>
        <v>160</v>
      </c>
    </row>
    <row r="147" spans="1:12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4.4" x14ac:dyDescent="0.3">
      <c r="A148" s="24"/>
      <c r="B148" s="16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4.4" x14ac:dyDescent="0.3">
      <c r="A149" s="24"/>
      <c r="B149" s="16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4.4" x14ac:dyDescent="0.3">
      <c r="A150" s="24"/>
      <c r="B150" s="16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4.4" x14ac:dyDescent="0.3">
      <c r="A151" s="24"/>
      <c r="B151" s="16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4.4" x14ac:dyDescent="0.3">
      <c r="A152" s="24"/>
      <c r="B152" s="16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4.4" x14ac:dyDescent="0.3">
      <c r="A153" s="24"/>
      <c r="B153" s="16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4.4" x14ac:dyDescent="0.3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 x14ac:dyDescent="0.3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 x14ac:dyDescent="0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72">SUM(G147:G155)</f>
        <v>0</v>
      </c>
      <c r="H156" s="20">
        <f t="shared" si="72"/>
        <v>0</v>
      </c>
      <c r="I156" s="20">
        <f t="shared" si="72"/>
        <v>0</v>
      </c>
      <c r="J156" s="20">
        <f t="shared" si="72"/>
        <v>0</v>
      </c>
      <c r="K156" s="26"/>
      <c r="L156" s="20">
        <f t="shared" ref="L156" si="73">SUM(L147:L155)</f>
        <v>0</v>
      </c>
    </row>
    <row r="157" spans="1:12" ht="15" thickBot="1" x14ac:dyDescent="0.3">
      <c r="A157" s="30">
        <f>A139</f>
        <v>2</v>
      </c>
      <c r="B157" s="31">
        <f>B139</f>
        <v>3</v>
      </c>
      <c r="C157" s="45" t="s">
        <v>4</v>
      </c>
      <c r="D157" s="46"/>
      <c r="E157" s="32"/>
      <c r="F157" s="33">
        <f>F146+F156</f>
        <v>550</v>
      </c>
      <c r="G157" s="33">
        <f t="shared" ref="G157" si="74">G146+G156</f>
        <v>25.568999999999999</v>
      </c>
      <c r="H157" s="33">
        <f t="shared" ref="H157" si="75">H146+H156</f>
        <v>18.937800000000003</v>
      </c>
      <c r="I157" s="33">
        <f t="shared" ref="I157" si="76">I146+I156</f>
        <v>81.882999999999996</v>
      </c>
      <c r="J157" s="33">
        <f t="shared" ref="J157:L157" si="77">J146+J156</f>
        <v>599.5</v>
      </c>
      <c r="K157" s="33"/>
      <c r="L157" s="33">
        <f t="shared" si="77"/>
        <v>160</v>
      </c>
    </row>
    <row r="158" spans="1:12" ht="14.4" x14ac:dyDescent="0.3">
      <c r="A158" s="21">
        <v>2</v>
      </c>
      <c r="B158" s="22">
        <v>4</v>
      </c>
      <c r="C158" s="23" t="s">
        <v>20</v>
      </c>
      <c r="D158" s="8" t="s">
        <v>21</v>
      </c>
      <c r="E158" s="75" t="s">
        <v>84</v>
      </c>
      <c r="F158" s="61">
        <v>90</v>
      </c>
      <c r="G158" s="62">
        <v>10.257999999999999</v>
      </c>
      <c r="H158" s="62">
        <v>13.872999999999999</v>
      </c>
      <c r="I158" s="63">
        <v>9.0709999999999997</v>
      </c>
      <c r="J158" s="61">
        <v>202</v>
      </c>
      <c r="K158" s="88">
        <v>25</v>
      </c>
      <c r="L158" s="65">
        <v>81.69</v>
      </c>
    </row>
    <row r="159" spans="1:12" ht="14.4" x14ac:dyDescent="0.3">
      <c r="A159" s="24"/>
      <c r="B159" s="16"/>
      <c r="C159" s="11"/>
      <c r="D159" s="8" t="s">
        <v>21</v>
      </c>
      <c r="E159" s="75" t="s">
        <v>85</v>
      </c>
      <c r="F159" s="61">
        <v>150</v>
      </c>
      <c r="G159" s="62">
        <v>4.1070000000000002</v>
      </c>
      <c r="H159" s="62">
        <v>3.581</v>
      </c>
      <c r="I159" s="63">
        <v>28.397400000000001</v>
      </c>
      <c r="J159" s="61">
        <v>162</v>
      </c>
      <c r="K159" s="88" t="s">
        <v>58</v>
      </c>
      <c r="L159" s="65">
        <v>17.37</v>
      </c>
    </row>
    <row r="160" spans="1:12" ht="14.4" x14ac:dyDescent="0.3">
      <c r="A160" s="24"/>
      <c r="B160" s="16"/>
      <c r="C160" s="11"/>
      <c r="D160" s="7" t="s">
        <v>22</v>
      </c>
      <c r="E160" s="6" t="s">
        <v>46</v>
      </c>
      <c r="F160" s="55">
        <v>210</v>
      </c>
      <c r="G160" s="56">
        <v>0.159</v>
      </c>
      <c r="H160" s="56">
        <v>0</v>
      </c>
      <c r="I160" s="57">
        <v>8.7415000000000003</v>
      </c>
      <c r="J160" s="55">
        <v>36</v>
      </c>
      <c r="K160" s="89">
        <v>25</v>
      </c>
      <c r="L160" s="59">
        <v>4.0199999999999996</v>
      </c>
    </row>
    <row r="161" spans="1:12" ht="14.4" x14ac:dyDescent="0.3">
      <c r="A161" s="24"/>
      <c r="B161" s="16"/>
      <c r="C161" s="11"/>
      <c r="D161" s="7" t="s">
        <v>23</v>
      </c>
      <c r="E161" s="72" t="s">
        <v>47</v>
      </c>
      <c r="F161" s="55">
        <v>15</v>
      </c>
      <c r="G161" s="56">
        <v>0.52300000000000002</v>
      </c>
      <c r="H161" s="56">
        <v>9.7000000000000003E-2</v>
      </c>
      <c r="I161" s="57">
        <v>5.5134999999999996</v>
      </c>
      <c r="J161" s="55">
        <v>25</v>
      </c>
      <c r="K161" s="74">
        <v>0</v>
      </c>
      <c r="L161" s="59">
        <v>2</v>
      </c>
    </row>
    <row r="162" spans="1:12" ht="14.4" x14ac:dyDescent="0.3">
      <c r="A162" s="24"/>
      <c r="B162" s="16"/>
      <c r="C162" s="11"/>
      <c r="D162" s="7" t="s">
        <v>48</v>
      </c>
      <c r="E162" s="78" t="s">
        <v>86</v>
      </c>
      <c r="F162" s="67">
        <v>50</v>
      </c>
      <c r="G162" s="68">
        <v>2.4020000000000001</v>
      </c>
      <c r="H162" s="68">
        <v>2.4129999999999998</v>
      </c>
      <c r="I162" s="69">
        <v>27.994</v>
      </c>
      <c r="J162" s="67">
        <v>143</v>
      </c>
      <c r="K162" s="93" t="s">
        <v>87</v>
      </c>
      <c r="L162" s="71">
        <v>9.1</v>
      </c>
    </row>
    <row r="163" spans="1:12" ht="14.4" x14ac:dyDescent="0.3">
      <c r="A163" s="24"/>
      <c r="B163" s="16"/>
      <c r="C163" s="11"/>
      <c r="D163" s="7" t="s">
        <v>24</v>
      </c>
      <c r="E163" s="6" t="s">
        <v>54</v>
      </c>
      <c r="F163" s="55">
        <v>100</v>
      </c>
      <c r="G163" s="56">
        <v>0.67600000000000005</v>
      </c>
      <c r="H163" s="56">
        <v>0.188</v>
      </c>
      <c r="I163" s="57">
        <v>7.1703999999999999</v>
      </c>
      <c r="J163" s="55">
        <v>33</v>
      </c>
      <c r="K163" s="74">
        <v>0</v>
      </c>
      <c r="L163" s="59">
        <v>45.82</v>
      </c>
    </row>
    <row r="164" spans="1:12" ht="14.4" x14ac:dyDescent="0.3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4" x14ac:dyDescent="0.3">
      <c r="A165" s="25"/>
      <c r="B165" s="18"/>
      <c r="C165" s="8"/>
      <c r="D165" s="19" t="s">
        <v>33</v>
      </c>
      <c r="E165" s="9"/>
      <c r="F165" s="20">
        <f>SUM(F158:F164)</f>
        <v>615</v>
      </c>
      <c r="G165" s="20">
        <f t="shared" ref="G165:J165" si="78">SUM(G158:G164)</f>
        <v>18.124999999999996</v>
      </c>
      <c r="H165" s="20">
        <f t="shared" si="78"/>
        <v>20.152000000000001</v>
      </c>
      <c r="I165" s="20">
        <f t="shared" si="78"/>
        <v>86.887799999999999</v>
      </c>
      <c r="J165" s="20">
        <f t="shared" si="78"/>
        <v>601</v>
      </c>
      <c r="K165" s="26"/>
      <c r="L165" s="20">
        <f t="shared" ref="L165" si="79">SUM(L158:L164)</f>
        <v>160</v>
      </c>
    </row>
    <row r="166" spans="1:12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4.4" x14ac:dyDescent="0.3">
      <c r="A167" s="24"/>
      <c r="B167" s="16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4.4" x14ac:dyDescent="0.3">
      <c r="A168" s="24"/>
      <c r="B168" s="16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4.4" x14ac:dyDescent="0.3">
      <c r="A169" s="24"/>
      <c r="B169" s="16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4.4" x14ac:dyDescent="0.3">
      <c r="A170" s="24"/>
      <c r="B170" s="16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4.4" x14ac:dyDescent="0.3">
      <c r="A171" s="24"/>
      <c r="B171" s="16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4.4" x14ac:dyDescent="0.3">
      <c r="A172" s="24"/>
      <c r="B172" s="16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4.4" x14ac:dyDescent="0.3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4" x14ac:dyDescent="0.3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 x14ac:dyDescent="0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80">SUM(G166:G174)</f>
        <v>0</v>
      </c>
      <c r="H175" s="20">
        <f t="shared" si="80"/>
        <v>0</v>
      </c>
      <c r="I175" s="20">
        <f t="shared" si="80"/>
        <v>0</v>
      </c>
      <c r="J175" s="20">
        <f t="shared" si="80"/>
        <v>0</v>
      </c>
      <c r="K175" s="26"/>
      <c r="L175" s="20">
        <f t="shared" ref="L175" si="81">SUM(L166:L174)</f>
        <v>0</v>
      </c>
    </row>
    <row r="176" spans="1:12" ht="15" thickBot="1" x14ac:dyDescent="0.3">
      <c r="A176" s="30">
        <f>A158</f>
        <v>2</v>
      </c>
      <c r="B176" s="31">
        <f>B158</f>
        <v>4</v>
      </c>
      <c r="C176" s="45" t="s">
        <v>4</v>
      </c>
      <c r="D176" s="46"/>
      <c r="E176" s="32"/>
      <c r="F176" s="33">
        <f>F165+F175</f>
        <v>615</v>
      </c>
      <c r="G176" s="33">
        <f t="shared" ref="G176" si="82">G165+G175</f>
        <v>18.124999999999996</v>
      </c>
      <c r="H176" s="33">
        <f t="shared" ref="H176" si="83">H165+H175</f>
        <v>20.152000000000001</v>
      </c>
      <c r="I176" s="33">
        <f t="shared" ref="I176" si="84">I165+I175</f>
        <v>86.887799999999999</v>
      </c>
      <c r="J176" s="33">
        <f t="shared" ref="J176:L176" si="85">J165+J175</f>
        <v>601</v>
      </c>
      <c r="K176" s="33"/>
      <c r="L176" s="33">
        <f t="shared" si="85"/>
        <v>160</v>
      </c>
    </row>
    <row r="177" spans="1:12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60" t="s">
        <v>88</v>
      </c>
      <c r="F177" s="61">
        <v>90</v>
      </c>
      <c r="G177" s="62">
        <v>10.723000000000001</v>
      </c>
      <c r="H177" s="62">
        <v>7.9119999999999999</v>
      </c>
      <c r="I177" s="63">
        <v>5.5140000000000002</v>
      </c>
      <c r="J177" s="76">
        <v>136</v>
      </c>
      <c r="K177" s="95">
        <v>0</v>
      </c>
      <c r="L177" s="85">
        <v>76.98</v>
      </c>
    </row>
    <row r="178" spans="1:12" ht="14.4" x14ac:dyDescent="0.3">
      <c r="A178" s="24"/>
      <c r="B178" s="16"/>
      <c r="C178" s="11"/>
      <c r="D178" s="8" t="s">
        <v>21</v>
      </c>
      <c r="E178" s="75" t="s">
        <v>89</v>
      </c>
      <c r="F178" s="61">
        <v>145</v>
      </c>
      <c r="G178" s="62">
        <v>2.71</v>
      </c>
      <c r="H178" s="62">
        <v>4.976</v>
      </c>
      <c r="I178" s="63">
        <v>29.157</v>
      </c>
      <c r="J178" s="61">
        <v>173</v>
      </c>
      <c r="K178" s="88" t="s">
        <v>90</v>
      </c>
      <c r="L178" s="65">
        <v>34.35</v>
      </c>
    </row>
    <row r="179" spans="1:12" ht="14.4" x14ac:dyDescent="0.3">
      <c r="A179" s="24"/>
      <c r="B179" s="16"/>
      <c r="C179" s="11"/>
      <c r="D179" s="7" t="s">
        <v>22</v>
      </c>
      <c r="E179" s="72" t="s">
        <v>91</v>
      </c>
      <c r="F179" s="55">
        <v>200</v>
      </c>
      <c r="G179" s="56">
        <v>1.1519999999999999</v>
      </c>
      <c r="H179" s="56">
        <v>1.034</v>
      </c>
      <c r="I179" s="57">
        <v>10.77</v>
      </c>
      <c r="J179" s="55">
        <v>57</v>
      </c>
      <c r="K179" s="92">
        <v>25</v>
      </c>
      <c r="L179" s="59">
        <v>13.17</v>
      </c>
    </row>
    <row r="180" spans="1:12" ht="14.4" x14ac:dyDescent="0.3">
      <c r="A180" s="24"/>
      <c r="B180" s="16"/>
      <c r="C180" s="11"/>
      <c r="D180" s="7" t="s">
        <v>23</v>
      </c>
      <c r="E180" s="72" t="s">
        <v>47</v>
      </c>
      <c r="F180" s="55">
        <v>30</v>
      </c>
      <c r="G180" s="56">
        <v>1.0465</v>
      </c>
      <c r="H180" s="56">
        <v>0.19500000000000001</v>
      </c>
      <c r="I180" s="57">
        <v>11.0274</v>
      </c>
      <c r="J180" s="55">
        <v>50</v>
      </c>
      <c r="K180" s="58">
        <v>0</v>
      </c>
      <c r="L180" s="59">
        <v>4</v>
      </c>
    </row>
    <row r="181" spans="1:12" ht="14.4" x14ac:dyDescent="0.3">
      <c r="A181" s="24"/>
      <c r="B181" s="16"/>
      <c r="C181" s="11"/>
      <c r="D181" s="7" t="s">
        <v>48</v>
      </c>
      <c r="E181" s="72" t="s">
        <v>92</v>
      </c>
      <c r="F181" s="55">
        <v>50</v>
      </c>
      <c r="G181" s="56">
        <v>3.3460000000000001</v>
      </c>
      <c r="H181" s="56">
        <v>5.6539999999999999</v>
      </c>
      <c r="I181" s="57">
        <v>26.969000000000001</v>
      </c>
      <c r="J181" s="55">
        <v>172</v>
      </c>
      <c r="K181" s="92">
        <v>0</v>
      </c>
      <c r="L181" s="59">
        <v>31.5</v>
      </c>
    </row>
    <row r="182" spans="1:12" ht="14.4" x14ac:dyDescent="0.3">
      <c r="A182" s="24"/>
      <c r="B182" s="16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4.4" x14ac:dyDescent="0.3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515</v>
      </c>
      <c r="G184" s="20">
        <f t="shared" ref="G184:J184" si="86">SUM(G177:G183)</f>
        <v>18.977499999999999</v>
      </c>
      <c r="H184" s="20">
        <f t="shared" si="86"/>
        <v>19.771000000000001</v>
      </c>
      <c r="I184" s="20">
        <f t="shared" si="86"/>
        <v>83.437399999999997</v>
      </c>
      <c r="J184" s="20">
        <f t="shared" si="86"/>
        <v>588</v>
      </c>
      <c r="K184" s="26"/>
      <c r="L184" s="20">
        <f t="shared" ref="L184" si="87">SUM(L177:L183)</f>
        <v>160</v>
      </c>
    </row>
    <row r="185" spans="1:12" ht="14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4.4" x14ac:dyDescent="0.3">
      <c r="A186" s="24"/>
      <c r="B186" s="16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4.4" x14ac:dyDescent="0.3">
      <c r="A187" s="24"/>
      <c r="B187" s="16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4.4" x14ac:dyDescent="0.3">
      <c r="A188" s="24"/>
      <c r="B188" s="16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4.4" x14ac:dyDescent="0.3">
      <c r="A189" s="24"/>
      <c r="B189" s="16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4.4" x14ac:dyDescent="0.3">
      <c r="A190" s="24"/>
      <c r="B190" s="16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4.4" x14ac:dyDescent="0.3">
      <c r="A191" s="24"/>
      <c r="B191" s="16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4.4" x14ac:dyDescent="0.3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4" x14ac:dyDescent="0.3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 x14ac:dyDescent="0.3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88">SUM(G185:G193)</f>
        <v>0</v>
      </c>
      <c r="H194" s="20">
        <f t="shared" si="88"/>
        <v>0</v>
      </c>
      <c r="I194" s="20">
        <f t="shared" si="88"/>
        <v>0</v>
      </c>
      <c r="J194" s="20">
        <f t="shared" si="88"/>
        <v>0</v>
      </c>
      <c r="K194" s="26"/>
      <c r="L194" s="20">
        <f t="shared" ref="L194" si="89">SUM(L185:L193)</f>
        <v>0</v>
      </c>
    </row>
    <row r="195" spans="1:12" ht="15" thickBot="1" x14ac:dyDescent="0.3">
      <c r="A195" s="30">
        <f>A177</f>
        <v>2</v>
      </c>
      <c r="B195" s="31">
        <f>B177</f>
        <v>5</v>
      </c>
      <c r="C195" s="45" t="s">
        <v>4</v>
      </c>
      <c r="D195" s="46"/>
      <c r="E195" s="32"/>
      <c r="F195" s="33">
        <f>F184+F194</f>
        <v>515</v>
      </c>
      <c r="G195" s="33">
        <f t="shared" ref="G195" si="90">G184+G194</f>
        <v>18.977499999999999</v>
      </c>
      <c r="H195" s="33">
        <f t="shared" ref="H195" si="91">H184+H194</f>
        <v>19.771000000000001</v>
      </c>
      <c r="I195" s="33">
        <f t="shared" ref="I195" si="92">I184+I194</f>
        <v>83.437399999999997</v>
      </c>
      <c r="J195" s="33">
        <f t="shared" ref="J195:L195" si="93">J184+J194</f>
        <v>588</v>
      </c>
      <c r="K195" s="33"/>
      <c r="L195" s="33">
        <f t="shared" si="93"/>
        <v>160</v>
      </c>
    </row>
    <row r="196" spans="1:12" ht="13.8" thickBot="1" x14ac:dyDescent="0.3">
      <c r="A196" s="28"/>
      <c r="B196" s="29"/>
      <c r="C196" s="47" t="s">
        <v>5</v>
      </c>
      <c r="D196" s="47"/>
      <c r="E196" s="47"/>
      <c r="F196" s="35">
        <f>(F24+F43+F62+F81+F100+F119+F138+F157+F176+F195)/(IF(F24=0,0,1)+IF(F43=0,0,1)+IF(F62=0,0,1)+IF(F81=0,0,1)+IF(F100=0,0,1)+IF(F119=0,0,1)+IF(F138=0,0,1)+IF(F157=0,0,1)+IF(F176=0,0,1)+IF(F195=0,0,1))</f>
        <v>600</v>
      </c>
      <c r="G196" s="35">
        <f t="shared" ref="G196:J196" si="94">(G24+G43+G62+G81+G100+G119+G138+G157+G176+G195)/(IF(G24=0,0,1)+IF(G43=0,0,1)+IF(G62=0,0,1)+IF(G81=0,0,1)+IF(G100=0,0,1)+IF(G119=0,0,1)+IF(G138=0,0,1)+IF(G157=0,0,1)+IF(G176=0,0,1)+IF(G195=0,0,1))</f>
        <v>19.438679999999998</v>
      </c>
      <c r="H196" s="35">
        <f t="shared" si="94"/>
        <v>19.578620000000008</v>
      </c>
      <c r="I196" s="35">
        <f t="shared" si="94"/>
        <v>83.073400000000021</v>
      </c>
      <c r="J196" s="35">
        <f t="shared" si="94"/>
        <v>586.1</v>
      </c>
      <c r="K196" s="35"/>
      <c r="L196" s="35">
        <f t="shared" ref="L196" si="95">(L24+L43+L62+L81+L100+L119+L138+L157+L176+L195)/(IF(L24=0,0,1)+IF(L43=0,0,1)+IF(L62=0,0,1)+IF(L81=0,0,1)+IF(L100=0,0,1)+IF(L119=0,0,1)+IF(L138=0,0,1)+IF(L157=0,0,1)+IF(L176=0,0,1)+IF(L195=0,0,1))</f>
        <v>160</v>
      </c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airfat@mail.ru</cp:lastModifiedBy>
  <dcterms:created xsi:type="dcterms:W3CDTF">2022-05-16T14:23:56Z</dcterms:created>
  <dcterms:modified xsi:type="dcterms:W3CDTF">2023-11-05T12:14:57Z</dcterms:modified>
</cp:coreProperties>
</file>