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1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8" i="1" l="1"/>
  <c r="L194" i="1" l="1"/>
  <c r="L195" i="1"/>
  <c r="L175" i="1"/>
  <c r="L156" i="1"/>
  <c r="L137" i="1"/>
  <c r="L118" i="1"/>
  <c r="L119" i="1"/>
  <c r="L99" i="1"/>
  <c r="L80" i="1"/>
  <c r="L61" i="1"/>
  <c r="L42" i="1"/>
  <c r="L43" i="1"/>
  <c r="L23" i="1"/>
  <c r="L62" i="1" l="1"/>
  <c r="L100" i="1"/>
  <c r="L138" i="1"/>
  <c r="L176" i="1"/>
  <c r="L24" i="1"/>
  <c r="L81" i="1"/>
  <c r="L157" i="1"/>
  <c r="L196" i="1" l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43" i="1" l="1"/>
  <c r="H62" i="1"/>
  <c r="F81" i="1"/>
  <c r="J81" i="1"/>
  <c r="H100" i="1"/>
  <c r="J138" i="1"/>
  <c r="H157" i="1"/>
  <c r="J176" i="1"/>
  <c r="H195" i="1"/>
  <c r="G43" i="1"/>
  <c r="I62" i="1"/>
  <c r="I100" i="1"/>
  <c r="H119" i="1"/>
  <c r="G138" i="1"/>
  <c r="I157" i="1"/>
  <c r="G176" i="1"/>
  <c r="I195" i="1"/>
  <c r="H43" i="1"/>
  <c r="F62" i="1"/>
  <c r="J62" i="1"/>
  <c r="F100" i="1"/>
  <c r="J100" i="1"/>
  <c r="I119" i="1"/>
  <c r="H138" i="1"/>
  <c r="J157" i="1"/>
  <c r="H176" i="1"/>
  <c r="J195" i="1"/>
  <c r="F43" i="1"/>
  <c r="G81" i="1"/>
  <c r="H81" i="1"/>
  <c r="I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<sst xmlns="http://schemas.openxmlformats.org/spreadsheetml/2006/main" count="295" uniqueCount="95">
  <si>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</si>
  <si>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</si>
  <si>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</si>
  <si>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</si>
  <si>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</si>
  <si>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</si>
  <si>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</si>
  <si>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</si>
  <si>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</si>
  <si>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</si>
  <si>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</si>
  <si>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</si>
  <si>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</si>
  <si>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</si>
  <si>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</si>
  <si>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</si>
  <si>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</si>
  <si>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</si>
  <si>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</si>
  <si>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</si>
  <si>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</si>
  <si>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</si>
  <si>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</si>
  <si>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</si>
  <si>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</si>
  <si>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</si>
  <si>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</si>
  <si>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</si>
  <si>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</si>
  <si>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</si>
  <si>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</si>
  <si>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</si>
  <si>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</si>
  <si>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</si>
  <si>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</si>
  <si>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"СШ №32"</t>
  </si>
  <si>
    <t>директор</t>
  </si>
  <si>
    <t>Сакунова О.И.</t>
  </si>
  <si>
    <t>Цена</t>
  </si>
  <si>
    <t>Хлеб пшеничный</t>
  </si>
  <si>
    <t>Пюре картофельное</t>
  </si>
  <si>
    <t>Чай с лимоном</t>
  </si>
  <si>
    <t>Т/24 (12)</t>
  </si>
  <si>
    <t>Фрукты свежие</t>
  </si>
  <si>
    <t>T/24 (12)</t>
  </si>
  <si>
    <t>413 (22)</t>
  </si>
  <si>
    <t>469 (12)</t>
  </si>
  <si>
    <t>629 (12)</t>
  </si>
  <si>
    <t>Огурцы соленые порциями</t>
  </si>
  <si>
    <t>Сосиски отварные</t>
  </si>
  <si>
    <t>Макаронные изделия отварные</t>
  </si>
  <si>
    <t>Чай с сахаром</t>
  </si>
  <si>
    <t>Батон нарезной</t>
  </si>
  <si>
    <t>362 (22)</t>
  </si>
  <si>
    <t>(12)</t>
  </si>
  <si>
    <t>(7)</t>
  </si>
  <si>
    <t>(0)</t>
  </si>
  <si>
    <t>368 (30)</t>
  </si>
  <si>
    <t>Пудинг из творога запеченный</t>
  </si>
  <si>
    <t>Молоко сгущенное</t>
  </si>
  <si>
    <t>Кофейный напиток растворимый м/н</t>
  </si>
  <si>
    <t>97 (12)</t>
  </si>
  <si>
    <t>Каша  "Дружба"   с маслом</t>
  </si>
  <si>
    <t>Сыр порциями</t>
  </si>
  <si>
    <t>"Чай с лимоном</t>
  </si>
  <si>
    <t>Салат из квашеной капусты</t>
  </si>
  <si>
    <t>Котлеты рубленные из куриной грудки</t>
  </si>
  <si>
    <t>Какао с молоком натуральным</t>
  </si>
  <si>
    <t>64 (13)</t>
  </si>
  <si>
    <t>472 (12)</t>
  </si>
  <si>
    <t>439 (22)</t>
  </si>
  <si>
    <t>463 (12)</t>
  </si>
  <si>
    <t>Зеленый горошек порциями</t>
  </si>
  <si>
    <t xml:space="preserve">Печень, тушеная в соусе </t>
  </si>
  <si>
    <t xml:space="preserve">Гречка отварная рассыпчатая </t>
  </si>
  <si>
    <t>Хлеб "Дарницкий"</t>
  </si>
  <si>
    <t>257 (12)</t>
  </si>
  <si>
    <t>Каша манная молочная жидкая</t>
  </si>
  <si>
    <t>"Чай с сахаром</t>
  </si>
  <si>
    <t xml:space="preserve">Филе цыпленка  в соусе (грудка) </t>
  </si>
  <si>
    <t xml:space="preserve">Пюре картофельное </t>
  </si>
  <si>
    <t xml:space="preserve">Кофейный напиток растворимый </t>
  </si>
  <si>
    <t>Вафли</t>
  </si>
  <si>
    <t>476 (13)</t>
  </si>
  <si>
    <t>528 (12)</t>
  </si>
  <si>
    <t xml:space="preserve">Котлеты домашние </t>
  </si>
  <si>
    <t>Соус красный основной</t>
  </si>
  <si>
    <t>107 (25)</t>
  </si>
  <si>
    <t xml:space="preserve">Каша рисовая молочная жидкая </t>
  </si>
  <si>
    <t xml:space="preserve">"Чай с сахаром </t>
  </si>
  <si>
    <t xml:space="preserve">Булочка ванильная </t>
  </si>
  <si>
    <t>Омлет натуральный</t>
  </si>
  <si>
    <t>Колбаса п/к</t>
  </si>
  <si>
    <t>340(22)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</si>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</sst>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P119" sqref="P1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0" t="s">
        <v>35</v>
      </c>
      <c r="D1" s="81"/>
      <c r="E1" s="81"/>
      <c r="F1" s="11" t="s">
        <v>16</v>
      </c>
      <c r="G1" s="2" t="s">
        <v>17</v>
      </c>
      <c r="H1" s="82" t="s">
        <v>36</v>
      </c>
      <c r="I1" s="82"/>
      <c r="J1" s="82"/>
      <c r="K1" s="82"/>
    </row>
    <row r="2" spans="1:12" ht="18" x14ac:dyDescent="0.2">
      <c r="A2" s="34" t="s">
        <v>6</v>
      </c>
      <c r="C2" s="2"/>
      <c r="G2" s="2" t="s">
        <v>18</v>
      </c>
      <c r="H2" s="82" t="s">
        <v>37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83">
        <v>45647</v>
      </c>
      <c r="I3" s="84"/>
      <c r="J3" s="84"/>
      <c r="K3" s="84"/>
    </row>
    <row r="4" spans="1:12" ht="13.5" thickBot="1" x14ac:dyDescent="0.25">
      <c r="C4" s="2"/>
      <c r="D4" s="4"/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6" t="s">
        <v>38</v>
      </c>
    </row>
    <row r="6" spans="1:12" ht="15" x14ac:dyDescent="0.25">
      <c r="A6" s="19">
        <v>1</v>
      </c>
      <c r="B6" s="20">
        <v>1</v>
      </c>
      <c r="C6" s="21" t="s">
        <v>20</v>
      </c>
      <c r="D6" s="43" t="s">
        <v>21</v>
      </c>
      <c r="E6" s="44" t="s">
        <v>48</v>
      </c>
      <c r="F6" s="45">
        <v>40</v>
      </c>
      <c r="G6" s="46">
        <v>0.27</v>
      </c>
      <c r="H6" s="46">
        <v>3.7999999999999999E-2</v>
      </c>
      <c r="I6" s="47">
        <v>0.65</v>
      </c>
      <c r="J6" s="45">
        <v>4</v>
      </c>
      <c r="K6" s="48" t="s">
        <v>44</v>
      </c>
      <c r="L6" s="49"/>
    </row>
    <row r="7" spans="1:12" ht="15" x14ac:dyDescent="0.25">
      <c r="A7" s="22"/>
      <c r="B7" s="14"/>
      <c r="C7" s="10"/>
      <c r="D7" s="7" t="s">
        <v>21</v>
      </c>
      <c r="E7" s="50" t="s">
        <v>49</v>
      </c>
      <c r="F7" s="51">
        <v>90</v>
      </c>
      <c r="G7" s="52">
        <v>8.3659999999999997</v>
      </c>
      <c r="H7" s="52">
        <v>20.219000000000001</v>
      </c>
      <c r="I7" s="53">
        <v>0.34399999999999997</v>
      </c>
      <c r="J7" s="45">
        <v>217</v>
      </c>
      <c r="K7" s="54" t="s">
        <v>45</v>
      </c>
      <c r="L7" s="55"/>
    </row>
    <row r="8" spans="1:12" ht="15" x14ac:dyDescent="0.25">
      <c r="A8" s="22"/>
      <c r="B8" s="14"/>
      <c r="C8" s="10"/>
      <c r="D8" s="6" t="s">
        <v>21</v>
      </c>
      <c r="E8" s="56" t="s">
        <v>50</v>
      </c>
      <c r="F8" s="57">
        <v>150</v>
      </c>
      <c r="G8" s="58">
        <v>4.7910000000000004</v>
      </c>
      <c r="H8" s="58">
        <v>4.2</v>
      </c>
      <c r="I8" s="59">
        <v>34.408000000000001</v>
      </c>
      <c r="J8" s="51">
        <v>195</v>
      </c>
      <c r="K8" s="60" t="s">
        <v>46</v>
      </c>
      <c r="L8" s="61"/>
    </row>
    <row r="9" spans="1:12" ht="15" x14ac:dyDescent="0.25">
      <c r="A9" s="22"/>
      <c r="B9" s="14"/>
      <c r="C9" s="10"/>
      <c r="D9" s="6" t="s">
        <v>22</v>
      </c>
      <c r="E9" s="62" t="s">
        <v>51</v>
      </c>
      <c r="F9" s="45">
        <v>200</v>
      </c>
      <c r="G9" s="46">
        <v>0.159</v>
      </c>
      <c r="H9" s="46">
        <v>0</v>
      </c>
      <c r="I9" s="47">
        <v>8.7420000000000009</v>
      </c>
      <c r="J9" s="57">
        <v>36</v>
      </c>
      <c r="K9" s="48" t="s">
        <v>47</v>
      </c>
      <c r="L9" s="49"/>
    </row>
    <row r="10" spans="1:12" ht="15" x14ac:dyDescent="0.25">
      <c r="A10" s="22"/>
      <c r="B10" s="14"/>
      <c r="C10" s="10"/>
      <c r="D10" s="6" t="s">
        <v>23</v>
      </c>
      <c r="E10" s="5" t="s">
        <v>52</v>
      </c>
      <c r="F10" s="63">
        <v>30</v>
      </c>
      <c r="G10" s="46">
        <v>1.7869999999999999</v>
      </c>
      <c r="H10" s="46">
        <v>0.72</v>
      </c>
      <c r="I10" s="47">
        <v>1.341</v>
      </c>
      <c r="J10" s="45">
        <v>19</v>
      </c>
      <c r="K10" s="64">
        <v>0</v>
      </c>
      <c r="L10" s="49"/>
    </row>
    <row r="11" spans="1:12" ht="15" x14ac:dyDescent="0.25">
      <c r="A11" s="22"/>
      <c r="B11" s="14"/>
      <c r="C11" s="10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7"/>
      <c r="D13" s="17" t="s">
        <v>33</v>
      </c>
      <c r="E13" s="8"/>
      <c r="F13" s="18">
        <f>SUM(F6:F12)</f>
        <v>510</v>
      </c>
      <c r="G13" s="18">
        <f t="shared" ref="G13:J13" si="0">SUM(G6:G12)</f>
        <v>15.373000000000001</v>
      </c>
      <c r="H13" s="18">
        <f t="shared" si="0"/>
        <v>25.177</v>
      </c>
      <c r="I13" s="18">
        <f t="shared" si="0"/>
        <v>45.485000000000007</v>
      </c>
      <c r="J13" s="18">
        <f t="shared" si="0"/>
        <v>471</v>
      </c>
      <c r="K13" s="24"/>
      <c r="L13" s="18">
        <v>166</v>
      </c>
    </row>
    <row r="14" spans="1:12" ht="15" x14ac:dyDescent="0.25">
      <c r="A14" s="25">
        <f>A6</f>
        <v>1</v>
      </c>
      <c r="B14" s="12">
        <f>B6</f>
        <v>1</v>
      </c>
      <c r="C14" s="9" t="s">
        <v>25</v>
      </c>
      <c r="D14" s="6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4"/>
      <c r="C15" s="10"/>
      <c r="D15" s="6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4"/>
      <c r="C16" s="10"/>
      <c r="D16" s="6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2"/>
      <c r="B17" s="14"/>
      <c r="C17" s="10"/>
      <c r="D17" s="6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2"/>
      <c r="B18" s="14"/>
      <c r="C18" s="10"/>
      <c r="D18" s="6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4"/>
      <c r="C19" s="10"/>
      <c r="D19" s="6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2"/>
      <c r="B20" s="14"/>
      <c r="C20" s="10"/>
      <c r="D20" s="6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3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1">SUM(G14:G22)</f>
        <v>0</v>
      </c>
      <c r="H23" s="18">
        <f t="shared" si="1"/>
        <v>0</v>
      </c>
      <c r="I23" s="18">
        <f t="shared" si="1"/>
        <v>0</v>
      </c>
      <c r="J23" s="18">
        <f t="shared" si="1"/>
        <v>0</v>
      </c>
      <c r="K23" s="24"/>
      <c r="L23" s="18">
        <f t="shared" ref="L23" si="2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77" t="s">
        <v>4</v>
      </c>
      <c r="D24" s="78"/>
      <c r="E24" s="30"/>
      <c r="F24" s="31">
        <f>F13+F23</f>
        <v>510</v>
      </c>
      <c r="G24" s="31">
        <f t="shared" ref="G24:J24" si="3">G13+G23</f>
        <v>15.373000000000001</v>
      </c>
      <c r="H24" s="31">
        <f t="shared" si="3"/>
        <v>25.177</v>
      </c>
      <c r="I24" s="31">
        <f t="shared" si="3"/>
        <v>45.485000000000007</v>
      </c>
      <c r="J24" s="31">
        <f t="shared" si="3"/>
        <v>471</v>
      </c>
      <c r="K24" s="31"/>
      <c r="L24" s="31">
        <f t="shared" ref="L24" si="4">L13+L23</f>
        <v>166</v>
      </c>
    </row>
    <row r="25" spans="1:12" ht="15" x14ac:dyDescent="0.25">
      <c r="A25" s="13">
        <v>1</v>
      </c>
      <c r="B25" s="14">
        <v>2</v>
      </c>
      <c r="C25" s="21" t="s">
        <v>20</v>
      </c>
      <c r="D25" s="6" t="s">
        <v>21</v>
      </c>
      <c r="E25" s="65" t="s">
        <v>58</v>
      </c>
      <c r="F25" s="45">
        <v>150</v>
      </c>
      <c r="G25" s="46">
        <v>19.577000000000002</v>
      </c>
      <c r="H25" s="46">
        <v>14.24</v>
      </c>
      <c r="I25" s="73">
        <v>18.96</v>
      </c>
      <c r="J25" s="45">
        <v>282</v>
      </c>
      <c r="K25" s="48" t="s">
        <v>53</v>
      </c>
      <c r="L25" s="49"/>
    </row>
    <row r="26" spans="1:12" ht="15" x14ac:dyDescent="0.25">
      <c r="A26" s="13"/>
      <c r="B26" s="14"/>
      <c r="C26" s="10"/>
      <c r="D26" s="6" t="s">
        <v>21</v>
      </c>
      <c r="E26" s="65" t="s">
        <v>59</v>
      </c>
      <c r="F26" s="45">
        <v>30</v>
      </c>
      <c r="G26" s="52">
        <v>1.901</v>
      </c>
      <c r="H26" s="46">
        <v>5.6000000000000001E-2</v>
      </c>
      <c r="I26" s="73">
        <v>16.29</v>
      </c>
      <c r="J26" s="45">
        <v>73</v>
      </c>
      <c r="K26" s="71" t="s">
        <v>54</v>
      </c>
      <c r="L26" s="55"/>
    </row>
    <row r="27" spans="1:12" ht="15" x14ac:dyDescent="0.25">
      <c r="A27" s="13"/>
      <c r="B27" s="14"/>
      <c r="C27" s="10"/>
      <c r="D27" s="6" t="s">
        <v>30</v>
      </c>
      <c r="E27" s="62" t="s">
        <v>60</v>
      </c>
      <c r="F27" s="51">
        <v>200</v>
      </c>
      <c r="G27" s="58">
        <v>1.1519999999999999</v>
      </c>
      <c r="H27" s="52">
        <v>1.3240000000000001</v>
      </c>
      <c r="I27" s="74">
        <v>15.111000000000001</v>
      </c>
      <c r="J27" s="51">
        <v>77</v>
      </c>
      <c r="K27" s="72" t="s">
        <v>55</v>
      </c>
      <c r="L27" s="61"/>
    </row>
    <row r="28" spans="1:12" ht="15" x14ac:dyDescent="0.25">
      <c r="A28" s="13"/>
      <c r="B28" s="14"/>
      <c r="C28" s="10"/>
      <c r="D28" s="7" t="s">
        <v>23</v>
      </c>
      <c r="E28" s="67" t="s">
        <v>52</v>
      </c>
      <c r="F28" s="57">
        <v>20</v>
      </c>
      <c r="G28" s="46">
        <v>1.1910000000000001</v>
      </c>
      <c r="H28" s="58">
        <v>0.48</v>
      </c>
      <c r="I28" s="75">
        <v>0.89400000000000002</v>
      </c>
      <c r="J28" s="57">
        <v>13</v>
      </c>
      <c r="K28" s="70" t="s">
        <v>56</v>
      </c>
      <c r="L28" s="49"/>
    </row>
    <row r="29" spans="1:12" ht="15" x14ac:dyDescent="0.25">
      <c r="A29" s="13"/>
      <c r="B29" s="14"/>
      <c r="C29" s="10"/>
      <c r="D29" s="7" t="s">
        <v>24</v>
      </c>
      <c r="E29" s="5" t="s">
        <v>43</v>
      </c>
      <c r="F29" s="45">
        <v>140</v>
      </c>
      <c r="G29" s="46">
        <v>0.94599999999999995</v>
      </c>
      <c r="H29" s="46">
        <v>0.26300000000000001</v>
      </c>
      <c r="I29" s="46">
        <v>10.038</v>
      </c>
      <c r="J29" s="45">
        <v>46</v>
      </c>
      <c r="K29" s="64" t="s">
        <v>57</v>
      </c>
      <c r="L29" s="49"/>
    </row>
    <row r="30" spans="1:12" ht="15" x14ac:dyDescent="0.25">
      <c r="A30" s="13"/>
      <c r="B30" s="14"/>
      <c r="C30" s="10"/>
      <c r="D30" s="6"/>
      <c r="E30" s="5"/>
      <c r="F30" s="5"/>
      <c r="G30" s="46"/>
      <c r="H30" s="46"/>
      <c r="I30" s="47"/>
      <c r="J30" s="45"/>
      <c r="K30" s="64"/>
      <c r="L30" s="49"/>
    </row>
    <row r="31" spans="1:12" ht="15" x14ac:dyDescent="0.25">
      <c r="A31" s="13"/>
      <c r="B31" s="14"/>
      <c r="C31" s="10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5"/>
      <c r="B32" s="16"/>
      <c r="C32" s="7"/>
      <c r="D32" s="17" t="s">
        <v>33</v>
      </c>
      <c r="E32" s="8"/>
      <c r="F32" s="18">
        <f>SUM(F25:F31)</f>
        <v>540</v>
      </c>
      <c r="G32" s="18">
        <f t="shared" ref="G32" si="5">SUM(G25:G31)</f>
        <v>24.767000000000003</v>
      </c>
      <c r="H32" s="18">
        <f t="shared" ref="H32" si="6">SUM(H25:H31)</f>
        <v>16.363</v>
      </c>
      <c r="I32" s="18">
        <f t="shared" ref="I32" si="7">SUM(I25:I31)</f>
        <v>61.293000000000006</v>
      </c>
      <c r="J32" s="18">
        <f t="shared" ref="J32" si="8">SUM(J25:J31)</f>
        <v>491</v>
      </c>
      <c r="K32" s="24"/>
      <c r="L32" s="18">
        <v>166</v>
      </c>
    </row>
    <row r="33" spans="1:12" ht="15" x14ac:dyDescent="0.25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3"/>
      <c r="B34" s="14"/>
      <c r="C34" s="10"/>
      <c r="D34" s="6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3"/>
      <c r="B35" s="14"/>
      <c r="C35" s="10"/>
      <c r="D35" s="6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3"/>
      <c r="B36" s="14"/>
      <c r="C36" s="10"/>
      <c r="D36" s="6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3"/>
      <c r="B37" s="14"/>
      <c r="C37" s="10"/>
      <c r="D37" s="6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3"/>
      <c r="B38" s="14"/>
      <c r="C38" s="10"/>
      <c r="D38" s="6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3"/>
      <c r="B39" s="14"/>
      <c r="C39" s="10"/>
      <c r="D39" s="6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7"/>
      <c r="D42" s="17" t="s">
        <v>33</v>
      </c>
      <c r="E42" s="8"/>
      <c r="F42" s="18">
        <f>SUM(F33:F41)</f>
        <v>0</v>
      </c>
      <c r="G42" s="18">
        <f t="shared" ref="G42" si="9">SUM(G33:G41)</f>
        <v>0</v>
      </c>
      <c r="H42" s="18">
        <f t="shared" ref="H42" si="10">SUM(H33:H41)</f>
        <v>0</v>
      </c>
      <c r="I42" s="18">
        <f t="shared" ref="I42" si="11">SUM(I33:I41)</f>
        <v>0</v>
      </c>
      <c r="J42" s="18">
        <f t="shared" ref="J42:L42" si="12">SUM(J33:J41)</f>
        <v>0</v>
      </c>
      <c r="K42" s="24"/>
      <c r="L42" s="18">
        <f t="shared" si="12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77" t="s">
        <v>4</v>
      </c>
      <c r="D43" s="78"/>
      <c r="E43" s="30"/>
      <c r="F43" s="31">
        <f>F32+F42</f>
        <v>540</v>
      </c>
      <c r="G43" s="31">
        <f t="shared" ref="G43" si="13">G32+G42</f>
        <v>24.767000000000003</v>
      </c>
      <c r="H43" s="31">
        <f t="shared" ref="H43" si="14">H32+H42</f>
        <v>16.363</v>
      </c>
      <c r="I43" s="31">
        <f t="shared" ref="I43" si="15">I32+I42</f>
        <v>61.293000000000006</v>
      </c>
      <c r="J43" s="31">
        <f t="shared" ref="J43:L43" si="16">J32+J42</f>
        <v>491</v>
      </c>
      <c r="K43" s="31"/>
      <c r="L43" s="31">
        <f t="shared" si="16"/>
        <v>166</v>
      </c>
    </row>
    <row r="44" spans="1:12" ht="15" x14ac:dyDescent="0.25">
      <c r="A44" s="19">
        <v>1</v>
      </c>
      <c r="B44" s="20">
        <v>3</v>
      </c>
      <c r="C44" s="21" t="s">
        <v>20</v>
      </c>
      <c r="D44" s="6" t="s">
        <v>21</v>
      </c>
      <c r="E44" s="62" t="s">
        <v>62</v>
      </c>
      <c r="F44" s="45">
        <v>230</v>
      </c>
      <c r="G44" s="46">
        <v>6.3630000000000004</v>
      </c>
      <c r="H44" s="46">
        <v>7.2140000000000004</v>
      </c>
      <c r="I44" s="73">
        <v>41.665999999999997</v>
      </c>
      <c r="J44" s="45">
        <v>267</v>
      </c>
      <c r="K44" s="71" t="s">
        <v>55</v>
      </c>
      <c r="L44" s="49"/>
    </row>
    <row r="45" spans="1:12" ht="15" x14ac:dyDescent="0.25">
      <c r="A45" s="22"/>
      <c r="B45" s="14"/>
      <c r="C45" s="10"/>
      <c r="D45" s="6" t="s">
        <v>21</v>
      </c>
      <c r="E45" s="62" t="s">
        <v>63</v>
      </c>
      <c r="F45" s="45">
        <v>20</v>
      </c>
      <c r="G45" s="52">
        <v>4.4450000000000003</v>
      </c>
      <c r="H45" s="46">
        <v>5.0010000000000003</v>
      </c>
      <c r="I45" s="73">
        <v>0</v>
      </c>
      <c r="J45" s="45">
        <v>63</v>
      </c>
      <c r="K45" s="48" t="s">
        <v>61</v>
      </c>
      <c r="L45" s="55"/>
    </row>
    <row r="46" spans="1:12" ht="15" x14ac:dyDescent="0.25">
      <c r="A46" s="22"/>
      <c r="B46" s="14"/>
      <c r="C46" s="10"/>
      <c r="D46" s="6" t="s">
        <v>23</v>
      </c>
      <c r="E46" s="62" t="s">
        <v>52</v>
      </c>
      <c r="F46" s="51">
        <v>40</v>
      </c>
      <c r="G46" s="58">
        <v>2.383</v>
      </c>
      <c r="H46" s="52">
        <v>0.96</v>
      </c>
      <c r="I46" s="74">
        <v>1.7889999999999999</v>
      </c>
      <c r="J46" s="51">
        <v>25</v>
      </c>
      <c r="K46" s="72" t="s">
        <v>56</v>
      </c>
      <c r="L46" s="61"/>
    </row>
    <row r="47" spans="1:12" ht="15" x14ac:dyDescent="0.25">
      <c r="A47" s="22"/>
      <c r="B47" s="14"/>
      <c r="C47" s="10"/>
      <c r="D47" s="6" t="s">
        <v>22</v>
      </c>
      <c r="E47" s="5" t="s">
        <v>64</v>
      </c>
      <c r="F47" s="57">
        <v>207</v>
      </c>
      <c r="G47" s="46">
        <v>0.20899999999999999</v>
      </c>
      <c r="H47" s="58">
        <v>0</v>
      </c>
      <c r="I47" s="75">
        <v>8.9250000000000007</v>
      </c>
      <c r="J47" s="57">
        <v>37</v>
      </c>
      <c r="K47" s="76" t="s">
        <v>47</v>
      </c>
      <c r="L47" s="49"/>
    </row>
    <row r="48" spans="1:12" ht="15" x14ac:dyDescent="0.25">
      <c r="A48" s="22"/>
      <c r="B48" s="14"/>
      <c r="C48" s="10"/>
      <c r="D48" s="7" t="s">
        <v>24</v>
      </c>
      <c r="E48" s="67" t="s">
        <v>43</v>
      </c>
      <c r="F48" s="45">
        <v>150</v>
      </c>
      <c r="G48" s="46">
        <v>0.50700000000000001</v>
      </c>
      <c r="H48" s="46">
        <v>0.56399999999999995</v>
      </c>
      <c r="I48" s="46">
        <v>14.053000000000001</v>
      </c>
      <c r="J48" s="45">
        <v>83</v>
      </c>
      <c r="K48" s="70" t="s">
        <v>54</v>
      </c>
      <c r="L48" s="49"/>
    </row>
    <row r="49" spans="1:12" ht="15" x14ac:dyDescent="0.25">
      <c r="A49" s="22"/>
      <c r="B49" s="14"/>
      <c r="C49" s="10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2"/>
      <c r="B50" s="14"/>
      <c r="C50" s="10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6"/>
      <c r="C51" s="7"/>
      <c r="D51" s="17" t="s">
        <v>33</v>
      </c>
      <c r="E51" s="8"/>
      <c r="F51" s="18">
        <f>SUM(F44:F50)</f>
        <v>647</v>
      </c>
      <c r="G51" s="18">
        <f t="shared" ref="G51" si="17">SUM(G44:G50)</f>
        <v>13.906999999999998</v>
      </c>
      <c r="H51" s="18">
        <f t="shared" ref="H51" si="18">SUM(H44:H50)</f>
        <v>13.739000000000001</v>
      </c>
      <c r="I51" s="18">
        <f t="shared" ref="I51" si="19">SUM(I44:I50)</f>
        <v>66.432999999999993</v>
      </c>
      <c r="J51" s="18">
        <f t="shared" ref="J51" si="20">SUM(J44:J50)</f>
        <v>475</v>
      </c>
      <c r="K51" s="24"/>
      <c r="L51" s="18">
        <v>166</v>
      </c>
    </row>
    <row r="52" spans="1:12" ht="15" x14ac:dyDescent="0.25">
      <c r="A52" s="25">
        <f>A44</f>
        <v>1</v>
      </c>
      <c r="B52" s="12">
        <f>B44</f>
        <v>3</v>
      </c>
      <c r="C52" s="9" t="s">
        <v>25</v>
      </c>
      <c r="D52" s="6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2"/>
      <c r="B53" s="14"/>
      <c r="C53" s="10"/>
      <c r="D53" s="6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2"/>
      <c r="B54" s="14"/>
      <c r="C54" s="10"/>
      <c r="D54" s="6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2"/>
      <c r="B55" s="14"/>
      <c r="C55" s="10"/>
      <c r="D55" s="6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2"/>
      <c r="B56" s="14"/>
      <c r="C56" s="10"/>
      <c r="D56" s="6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2"/>
      <c r="B57" s="14"/>
      <c r="C57" s="10"/>
      <c r="D57" s="6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2"/>
      <c r="B58" s="14"/>
      <c r="C58" s="10"/>
      <c r="D58" s="6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7"/>
      <c r="D61" s="17" t="s">
        <v>33</v>
      </c>
      <c r="E61" s="8"/>
      <c r="F61" s="18">
        <f>SUM(F52:F60)</f>
        <v>0</v>
      </c>
      <c r="G61" s="18">
        <f t="shared" ref="G61" si="21">SUM(G52:G60)</f>
        <v>0</v>
      </c>
      <c r="H61" s="18">
        <f t="shared" ref="H61" si="22">SUM(H52:H60)</f>
        <v>0</v>
      </c>
      <c r="I61" s="18">
        <f t="shared" ref="I61" si="23">SUM(I52:I60)</f>
        <v>0</v>
      </c>
      <c r="J61" s="18">
        <f t="shared" ref="J61:L61" si="24">SUM(J52:J60)</f>
        <v>0</v>
      </c>
      <c r="K61" s="24"/>
      <c r="L61" s="18">
        <f t="shared" si="24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77" t="s">
        <v>4</v>
      </c>
      <c r="D62" s="78"/>
      <c r="E62" s="30"/>
      <c r="F62" s="31">
        <f>F51+F61</f>
        <v>647</v>
      </c>
      <c r="G62" s="31">
        <f t="shared" ref="G62" si="25">G51+G61</f>
        <v>13.906999999999998</v>
      </c>
      <c r="H62" s="31">
        <f t="shared" ref="H62" si="26">H51+H61</f>
        <v>13.739000000000001</v>
      </c>
      <c r="I62" s="31">
        <f t="shared" ref="I62" si="27">I51+I61</f>
        <v>66.432999999999993</v>
      </c>
      <c r="J62" s="31">
        <f t="shared" ref="J62:L62" si="28">J51+J61</f>
        <v>475</v>
      </c>
      <c r="K62" s="31"/>
      <c r="L62" s="31">
        <f t="shared" si="28"/>
        <v>166</v>
      </c>
    </row>
    <row r="63" spans="1:12" ht="15" x14ac:dyDescent="0.25">
      <c r="A63" s="19">
        <v>1</v>
      </c>
      <c r="B63" s="20">
        <v>4</v>
      </c>
      <c r="C63" s="21" t="s">
        <v>20</v>
      </c>
      <c r="D63" s="6" t="s">
        <v>21</v>
      </c>
      <c r="E63" s="62" t="s">
        <v>65</v>
      </c>
      <c r="F63" s="45">
        <v>40</v>
      </c>
      <c r="G63" s="46">
        <v>0.63100000000000001</v>
      </c>
      <c r="H63" s="46">
        <v>1.923</v>
      </c>
      <c r="I63" s="73">
        <v>1.9470000000000001</v>
      </c>
      <c r="J63" s="45">
        <v>28</v>
      </c>
      <c r="K63" s="48" t="s">
        <v>68</v>
      </c>
      <c r="L63" s="49"/>
    </row>
    <row r="64" spans="1:12" ht="15" x14ac:dyDescent="0.25">
      <c r="A64" s="22"/>
      <c r="B64" s="14"/>
      <c r="C64" s="10"/>
      <c r="D64" s="6" t="s">
        <v>21</v>
      </c>
      <c r="E64" s="62" t="s">
        <v>66</v>
      </c>
      <c r="F64" s="45">
        <v>90</v>
      </c>
      <c r="G64" s="52">
        <v>13.175000000000001</v>
      </c>
      <c r="H64" s="46">
        <v>5.4740000000000002</v>
      </c>
      <c r="I64" s="73">
        <v>11.771000000000001</v>
      </c>
      <c r="J64" s="45">
        <v>179</v>
      </c>
      <c r="K64" s="71" t="s">
        <v>55</v>
      </c>
      <c r="L64" s="55"/>
    </row>
    <row r="65" spans="1:12" ht="15" x14ac:dyDescent="0.25">
      <c r="A65" s="22"/>
      <c r="B65" s="14"/>
      <c r="C65" s="10"/>
      <c r="D65" s="6" t="s">
        <v>21</v>
      </c>
      <c r="E65" s="62" t="s">
        <v>40</v>
      </c>
      <c r="F65" s="51">
        <v>150</v>
      </c>
      <c r="G65" s="58">
        <v>2.61</v>
      </c>
      <c r="H65" s="52">
        <v>4.1680000000000001</v>
      </c>
      <c r="I65" s="74">
        <v>19.202999999999999</v>
      </c>
      <c r="J65" s="51">
        <v>125</v>
      </c>
      <c r="K65" s="66" t="s">
        <v>69</v>
      </c>
      <c r="L65" s="61"/>
    </row>
    <row r="66" spans="1:12" ht="15" x14ac:dyDescent="0.25">
      <c r="A66" s="22"/>
      <c r="B66" s="14"/>
      <c r="C66" s="10"/>
      <c r="D66" s="6" t="s">
        <v>22</v>
      </c>
      <c r="E66" s="5" t="s">
        <v>67</v>
      </c>
      <c r="F66" s="57">
        <v>200</v>
      </c>
      <c r="G66" s="46">
        <v>2.4500000000000002</v>
      </c>
      <c r="H66" s="58">
        <v>3.008</v>
      </c>
      <c r="I66" s="75">
        <v>9.359</v>
      </c>
      <c r="J66" s="57">
        <v>74</v>
      </c>
      <c r="K66" s="76" t="s">
        <v>55</v>
      </c>
      <c r="L66" s="49"/>
    </row>
    <row r="67" spans="1:12" ht="15" x14ac:dyDescent="0.25">
      <c r="A67" s="22"/>
      <c r="B67" s="14"/>
      <c r="C67" s="10"/>
      <c r="D67" s="7" t="s">
        <v>23</v>
      </c>
      <c r="E67" s="67" t="s">
        <v>39</v>
      </c>
      <c r="F67" s="45">
        <v>35</v>
      </c>
      <c r="G67" s="46">
        <v>2.113</v>
      </c>
      <c r="H67" s="46">
        <v>0.28999999999999998</v>
      </c>
      <c r="I67" s="46">
        <v>14.981</v>
      </c>
      <c r="J67" s="45">
        <v>71</v>
      </c>
      <c r="K67" s="70" t="s">
        <v>54</v>
      </c>
      <c r="L67" s="49"/>
    </row>
    <row r="68" spans="1:12" ht="15" x14ac:dyDescent="0.25">
      <c r="A68" s="22"/>
      <c r="B68" s="14"/>
      <c r="C68" s="10"/>
      <c r="D68" s="6"/>
      <c r="E68" s="62"/>
      <c r="F68" s="45"/>
      <c r="G68" s="46"/>
      <c r="H68" s="46"/>
      <c r="I68" s="47"/>
      <c r="J68" s="45"/>
      <c r="K68" s="64"/>
      <c r="L68" s="49"/>
    </row>
    <row r="69" spans="1:12" ht="15" x14ac:dyDescent="0.25">
      <c r="A69" s="22"/>
      <c r="B69" s="14"/>
      <c r="C69" s="10"/>
      <c r="D69" s="6"/>
      <c r="E69" s="62"/>
      <c r="F69" s="51"/>
      <c r="G69" s="52"/>
      <c r="H69" s="52"/>
      <c r="I69" s="53"/>
      <c r="J69" s="51"/>
      <c r="K69" s="66"/>
      <c r="L69" s="55"/>
    </row>
    <row r="70" spans="1:12" ht="15" x14ac:dyDescent="0.25">
      <c r="A70" s="23"/>
      <c r="B70" s="16"/>
      <c r="C70" s="7"/>
      <c r="D70" s="17" t="s">
        <v>33</v>
      </c>
      <c r="E70" s="8"/>
      <c r="F70" s="18">
        <f>SUM(F63:F69)</f>
        <v>515</v>
      </c>
      <c r="G70" s="18">
        <f t="shared" ref="G70" si="29">SUM(G63:G69)</f>
        <v>20.978999999999999</v>
      </c>
      <c r="H70" s="18">
        <f t="shared" ref="H70" si="30">SUM(H63:H69)</f>
        <v>14.863</v>
      </c>
      <c r="I70" s="18">
        <f t="shared" ref="I70" si="31">SUM(I63:I69)</f>
        <v>57.261000000000003</v>
      </c>
      <c r="J70" s="18">
        <f t="shared" ref="J70" si="32">SUM(J63:J69)</f>
        <v>477</v>
      </c>
      <c r="K70" s="24"/>
      <c r="L70" s="18">
        <v>166</v>
      </c>
    </row>
    <row r="71" spans="1:12" ht="15" x14ac:dyDescent="0.25">
      <c r="A71" s="25">
        <f>A63</f>
        <v>1</v>
      </c>
      <c r="B71" s="12">
        <f>B63</f>
        <v>4</v>
      </c>
      <c r="C71" s="9" t="s">
        <v>25</v>
      </c>
      <c r="D71" s="6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2"/>
      <c r="B72" s="14"/>
      <c r="C72" s="10"/>
      <c r="D72" s="6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2"/>
      <c r="B73" s="14"/>
      <c r="C73" s="10"/>
      <c r="D73" s="6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2"/>
      <c r="B74" s="14"/>
      <c r="C74" s="10"/>
      <c r="D74" s="6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2"/>
      <c r="B75" s="14"/>
      <c r="C75" s="10"/>
      <c r="D75" s="6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2"/>
      <c r="B76" s="14"/>
      <c r="C76" s="10"/>
      <c r="D76" s="6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2"/>
      <c r="B77" s="14"/>
      <c r="C77" s="10"/>
      <c r="D77" s="6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7"/>
      <c r="D80" s="17" t="s">
        <v>33</v>
      </c>
      <c r="E80" s="8"/>
      <c r="F80" s="18">
        <f>SUM(F71:F79)</f>
        <v>0</v>
      </c>
      <c r="G80" s="18">
        <f t="shared" ref="G80" si="33">SUM(G71:G79)</f>
        <v>0</v>
      </c>
      <c r="H80" s="18">
        <f t="shared" ref="H80" si="34">SUM(H71:H79)</f>
        <v>0</v>
      </c>
      <c r="I80" s="18">
        <f t="shared" ref="I80" si="35">SUM(I71:I79)</f>
        <v>0</v>
      </c>
      <c r="J80" s="18">
        <f t="shared" ref="J80:L80" si="36">SUM(J71:J79)</f>
        <v>0</v>
      </c>
      <c r="K80" s="24"/>
      <c r="L80" s="18">
        <f t="shared" si="36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77" t="s">
        <v>4</v>
      </c>
      <c r="D81" s="78"/>
      <c r="E81" s="30"/>
      <c r="F81" s="31">
        <f>F70+F80</f>
        <v>515</v>
      </c>
      <c r="G81" s="31">
        <f t="shared" ref="G81" si="37">G70+G80</f>
        <v>20.978999999999999</v>
      </c>
      <c r="H81" s="31">
        <f t="shared" ref="H81" si="38">H70+H80</f>
        <v>14.863</v>
      </c>
      <c r="I81" s="31">
        <f t="shared" ref="I81" si="39">I70+I80</f>
        <v>57.261000000000003</v>
      </c>
      <c r="J81" s="31">
        <f t="shared" ref="J81:L81" si="40">J70+J80</f>
        <v>477</v>
      </c>
      <c r="K81" s="31"/>
      <c r="L81" s="31">
        <f t="shared" si="40"/>
        <v>166</v>
      </c>
    </row>
    <row r="82" spans="1:12" ht="15" x14ac:dyDescent="0.25">
      <c r="A82" s="19">
        <v>1</v>
      </c>
      <c r="B82" s="20">
        <v>5</v>
      </c>
      <c r="C82" s="21" t="s">
        <v>20</v>
      </c>
      <c r="D82" s="6" t="s">
        <v>21</v>
      </c>
      <c r="E82" s="62" t="s">
        <v>72</v>
      </c>
      <c r="F82" s="45">
        <v>30</v>
      </c>
      <c r="G82" s="46">
        <v>0.78600000000000003</v>
      </c>
      <c r="H82" s="46">
        <v>5.6000000000000001E-2</v>
      </c>
      <c r="I82" s="73">
        <v>1.8640000000000001</v>
      </c>
      <c r="J82" s="45">
        <v>11</v>
      </c>
      <c r="K82" s="48" t="s">
        <v>42</v>
      </c>
      <c r="L82" s="49"/>
    </row>
    <row r="83" spans="1:12" ht="15" x14ac:dyDescent="0.25">
      <c r="A83" s="22"/>
      <c r="B83" s="14"/>
      <c r="C83" s="10"/>
      <c r="D83" s="6" t="s">
        <v>21</v>
      </c>
      <c r="E83" s="62" t="s">
        <v>73</v>
      </c>
      <c r="F83" s="45">
        <v>100</v>
      </c>
      <c r="G83" s="52">
        <v>11.206</v>
      </c>
      <c r="H83" s="46">
        <v>10.154</v>
      </c>
      <c r="I83" s="73">
        <v>8.15</v>
      </c>
      <c r="J83" s="45">
        <v>169</v>
      </c>
      <c r="K83" s="48" t="s">
        <v>70</v>
      </c>
      <c r="L83" s="55"/>
    </row>
    <row r="84" spans="1:12" ht="15" x14ac:dyDescent="0.25">
      <c r="A84" s="22"/>
      <c r="B84" s="14"/>
      <c r="C84" s="10"/>
      <c r="D84" s="6" t="s">
        <v>21</v>
      </c>
      <c r="E84" s="62" t="s">
        <v>74</v>
      </c>
      <c r="F84" s="51">
        <v>150</v>
      </c>
      <c r="G84" s="58">
        <v>6.99</v>
      </c>
      <c r="H84" s="52">
        <v>5.04</v>
      </c>
      <c r="I84" s="74">
        <v>34.502000000000002</v>
      </c>
      <c r="J84" s="51">
        <v>211</v>
      </c>
      <c r="K84" s="66" t="s">
        <v>71</v>
      </c>
      <c r="L84" s="61"/>
    </row>
    <row r="85" spans="1:12" ht="15" x14ac:dyDescent="0.25">
      <c r="A85" s="22"/>
      <c r="B85" s="14"/>
      <c r="C85" s="10"/>
      <c r="D85" s="6" t="s">
        <v>22</v>
      </c>
      <c r="E85" s="5" t="s">
        <v>51</v>
      </c>
      <c r="F85" s="57">
        <v>200</v>
      </c>
      <c r="G85" s="46">
        <v>0.159</v>
      </c>
      <c r="H85" s="58">
        <v>0</v>
      </c>
      <c r="I85" s="75">
        <v>8.7420000000000009</v>
      </c>
      <c r="J85" s="57">
        <v>36</v>
      </c>
      <c r="K85" s="68" t="s">
        <v>47</v>
      </c>
      <c r="L85" s="49"/>
    </row>
    <row r="86" spans="1:12" ht="15" x14ac:dyDescent="0.25">
      <c r="A86" s="22"/>
      <c r="B86" s="14"/>
      <c r="C86" s="10"/>
      <c r="D86" s="7" t="s">
        <v>23</v>
      </c>
      <c r="E86" s="67" t="s">
        <v>52</v>
      </c>
      <c r="F86" s="45">
        <v>25</v>
      </c>
      <c r="G86" s="46">
        <v>1.4890000000000001</v>
      </c>
      <c r="H86" s="46">
        <v>0.6</v>
      </c>
      <c r="I86" s="46">
        <v>1.1180000000000001</v>
      </c>
      <c r="J86" s="45">
        <v>16</v>
      </c>
      <c r="K86" s="70" t="s">
        <v>56</v>
      </c>
      <c r="L86" s="49"/>
    </row>
    <row r="87" spans="1:12" ht="15" x14ac:dyDescent="0.25">
      <c r="A87" s="22"/>
      <c r="B87" s="14"/>
      <c r="C87" s="10"/>
      <c r="D87" s="7" t="s">
        <v>23</v>
      </c>
      <c r="E87" s="67" t="s">
        <v>75</v>
      </c>
      <c r="F87" s="51">
        <v>35</v>
      </c>
      <c r="G87" s="52">
        <v>1.952</v>
      </c>
      <c r="H87" s="52">
        <v>0.36199999999999999</v>
      </c>
      <c r="I87" s="74">
        <v>15.726000000000001</v>
      </c>
      <c r="J87" s="51">
        <v>74</v>
      </c>
      <c r="K87" s="72" t="s">
        <v>54</v>
      </c>
      <c r="L87" s="39"/>
    </row>
    <row r="88" spans="1:12" ht="15" x14ac:dyDescent="0.25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3"/>
      <c r="B89" s="16"/>
      <c r="C89" s="7"/>
      <c r="D89" s="17" t="s">
        <v>33</v>
      </c>
      <c r="E89" s="8"/>
      <c r="F89" s="18">
        <f>SUM(F82:F88)</f>
        <v>540</v>
      </c>
      <c r="G89" s="18">
        <f t="shared" ref="G89" si="41">SUM(G82:G88)</f>
        <v>22.582000000000001</v>
      </c>
      <c r="H89" s="18">
        <f t="shared" ref="H89" si="42">SUM(H82:H88)</f>
        <v>16.212</v>
      </c>
      <c r="I89" s="18">
        <f t="shared" ref="I89" si="43">SUM(I82:I88)</f>
        <v>70.102000000000018</v>
      </c>
      <c r="J89" s="18">
        <f t="shared" ref="J89" si="44">SUM(J82:J88)</f>
        <v>517</v>
      </c>
      <c r="K89" s="24"/>
      <c r="L89" s="18">
        <v>166</v>
      </c>
    </row>
    <row r="90" spans="1:12" ht="15" x14ac:dyDescent="0.25">
      <c r="A90" s="25">
        <f>A82</f>
        <v>1</v>
      </c>
      <c r="B90" s="12">
        <f>B82</f>
        <v>5</v>
      </c>
      <c r="C90" s="9" t="s">
        <v>25</v>
      </c>
      <c r="D90" s="6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2"/>
      <c r="B91" s="14"/>
      <c r="C91" s="10"/>
      <c r="D91" s="6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2"/>
      <c r="B92" s="14"/>
      <c r="C92" s="10"/>
      <c r="D92" s="6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2"/>
      <c r="B93" s="14"/>
      <c r="C93" s="10"/>
      <c r="D93" s="6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2"/>
      <c r="B94" s="14"/>
      <c r="C94" s="10"/>
      <c r="D94" s="6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2"/>
      <c r="B95" s="14"/>
      <c r="C95" s="10"/>
      <c r="D95" s="6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2"/>
      <c r="B96" s="14"/>
      <c r="C96" s="10"/>
      <c r="D96" s="6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7"/>
      <c r="D99" s="17" t="s">
        <v>33</v>
      </c>
      <c r="E99" s="8"/>
      <c r="F99" s="18">
        <f>SUM(F90:F98)</f>
        <v>0</v>
      </c>
      <c r="G99" s="18">
        <f t="shared" ref="G99" si="45">SUM(G90:G98)</f>
        <v>0</v>
      </c>
      <c r="H99" s="18">
        <f t="shared" ref="H99" si="46">SUM(H90:H98)</f>
        <v>0</v>
      </c>
      <c r="I99" s="18">
        <f t="shared" ref="I99" si="47">SUM(I90:I98)</f>
        <v>0</v>
      </c>
      <c r="J99" s="18">
        <f t="shared" ref="J99:L99" si="48">SUM(J90:J98)</f>
        <v>0</v>
      </c>
      <c r="K99" s="24"/>
      <c r="L99" s="18">
        <f t="shared" si="48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77" t="s">
        <v>4</v>
      </c>
      <c r="D100" s="78"/>
      <c r="E100" s="30"/>
      <c r="F100" s="31">
        <f>F89+F99</f>
        <v>540</v>
      </c>
      <c r="G100" s="31">
        <f t="shared" ref="G100" si="49">G89+G99</f>
        <v>22.582000000000001</v>
      </c>
      <c r="H100" s="31">
        <f t="shared" ref="H100" si="50">H89+H99</f>
        <v>16.212</v>
      </c>
      <c r="I100" s="31">
        <f t="shared" ref="I100" si="51">I89+I99</f>
        <v>70.102000000000018</v>
      </c>
      <c r="J100" s="31">
        <f t="shared" ref="J100:L100" si="52">J89+J99</f>
        <v>517</v>
      </c>
      <c r="K100" s="31"/>
      <c r="L100" s="31">
        <f t="shared" si="52"/>
        <v>166</v>
      </c>
    </row>
    <row r="101" spans="1:12" ht="15" x14ac:dyDescent="0.25">
      <c r="A101" s="19">
        <v>2</v>
      </c>
      <c r="B101" s="20">
        <v>1</v>
      </c>
      <c r="C101" s="21" t="s">
        <v>20</v>
      </c>
      <c r="D101" s="6" t="s">
        <v>21</v>
      </c>
      <c r="E101" s="62" t="s">
        <v>77</v>
      </c>
      <c r="F101" s="45">
        <v>210</v>
      </c>
      <c r="G101" s="46">
        <v>5.0830000000000002</v>
      </c>
      <c r="H101" s="46">
        <v>7.923</v>
      </c>
      <c r="I101" s="73">
        <v>34.75</v>
      </c>
      <c r="J101" s="45">
        <v>231</v>
      </c>
      <c r="K101" s="48" t="s">
        <v>76</v>
      </c>
      <c r="L101" s="49"/>
    </row>
    <row r="102" spans="1:12" ht="15" x14ac:dyDescent="0.25">
      <c r="A102" s="22"/>
      <c r="B102" s="14"/>
      <c r="C102" s="10"/>
      <c r="D102" s="6" t="s">
        <v>21</v>
      </c>
      <c r="E102" s="62" t="s">
        <v>63</v>
      </c>
      <c r="F102" s="45">
        <v>25</v>
      </c>
      <c r="G102" s="52">
        <v>5.556</v>
      </c>
      <c r="H102" s="46">
        <v>6.2510000000000003</v>
      </c>
      <c r="I102" s="73">
        <v>0</v>
      </c>
      <c r="J102" s="45">
        <v>78</v>
      </c>
      <c r="K102" s="48" t="s">
        <v>61</v>
      </c>
      <c r="L102" s="49"/>
    </row>
    <row r="103" spans="1:12" ht="15" x14ac:dyDescent="0.25">
      <c r="A103" s="22"/>
      <c r="B103" s="14"/>
      <c r="C103" s="10"/>
      <c r="D103" s="6" t="s">
        <v>21</v>
      </c>
      <c r="E103" s="62" t="s">
        <v>39</v>
      </c>
      <c r="F103" s="51">
        <v>30</v>
      </c>
      <c r="G103" s="58">
        <v>1.8109999999999999</v>
      </c>
      <c r="H103" s="52">
        <v>0.248</v>
      </c>
      <c r="I103" s="74">
        <v>12.840999999999999</v>
      </c>
      <c r="J103" s="51">
        <v>61</v>
      </c>
      <c r="K103" s="72" t="s">
        <v>54</v>
      </c>
      <c r="L103" s="49"/>
    </row>
    <row r="104" spans="1:12" ht="15" x14ac:dyDescent="0.25">
      <c r="A104" s="22"/>
      <c r="B104" s="14"/>
      <c r="C104" s="10"/>
      <c r="D104" s="6" t="s">
        <v>22</v>
      </c>
      <c r="E104" s="5" t="s">
        <v>51</v>
      </c>
      <c r="F104" s="57">
        <v>207</v>
      </c>
      <c r="G104" s="46">
        <v>0.20899999999999999</v>
      </c>
      <c r="H104" s="58">
        <v>0</v>
      </c>
      <c r="I104" s="75">
        <v>8.9250000000000007</v>
      </c>
      <c r="J104" s="57">
        <v>37</v>
      </c>
      <c r="K104" s="68" t="s">
        <v>47</v>
      </c>
      <c r="L104" s="49"/>
    </row>
    <row r="105" spans="1:12" ht="15" x14ac:dyDescent="0.25">
      <c r="A105" s="22"/>
      <c r="B105" s="14"/>
      <c r="C105" s="10"/>
      <c r="D105" s="7" t="s">
        <v>24</v>
      </c>
      <c r="E105" s="67" t="s">
        <v>43</v>
      </c>
      <c r="F105" s="45">
        <v>150</v>
      </c>
      <c r="G105" s="46">
        <v>0.50700000000000001</v>
      </c>
      <c r="H105" s="46">
        <v>0.56399999999999995</v>
      </c>
      <c r="I105" s="46">
        <v>14.053000000000001</v>
      </c>
      <c r="J105" s="45">
        <v>63</v>
      </c>
      <c r="K105" s="70" t="s">
        <v>54</v>
      </c>
      <c r="L105" s="49"/>
    </row>
    <row r="106" spans="1:12" ht="15" x14ac:dyDescent="0.25">
      <c r="A106" s="22"/>
      <c r="B106" s="14"/>
      <c r="C106" s="10"/>
      <c r="D106" s="69"/>
      <c r="E106" s="5"/>
      <c r="F106" s="45"/>
      <c r="G106" s="46"/>
      <c r="H106" s="46"/>
      <c r="I106" s="47"/>
      <c r="J106" s="45"/>
      <c r="K106" s="64"/>
      <c r="L106" s="39"/>
    </row>
    <row r="107" spans="1:12" ht="15" x14ac:dyDescent="0.25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3"/>
      <c r="B108" s="16"/>
      <c r="C108" s="7"/>
      <c r="D108" s="17" t="s">
        <v>33</v>
      </c>
      <c r="E108" s="8"/>
      <c r="F108" s="18">
        <f>SUM(F101:F107)</f>
        <v>622</v>
      </c>
      <c r="G108" s="18">
        <f t="shared" ref="G108:J108" si="53">SUM(G101:G107)</f>
        <v>13.165999999999999</v>
      </c>
      <c r="H108" s="18">
        <f t="shared" si="53"/>
        <v>14.985999999999999</v>
      </c>
      <c r="I108" s="18">
        <f t="shared" si="53"/>
        <v>70.569000000000003</v>
      </c>
      <c r="J108" s="18">
        <f t="shared" si="53"/>
        <v>470</v>
      </c>
      <c r="K108" s="24"/>
      <c r="L108" s="18">
        <v>166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25</v>
      </c>
      <c r="D109" s="6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2"/>
      <c r="B110" s="14"/>
      <c r="C110" s="10"/>
      <c r="D110" s="6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2"/>
      <c r="B111" s="14"/>
      <c r="C111" s="10"/>
      <c r="D111" s="6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2"/>
      <c r="B112" s="14"/>
      <c r="C112" s="10"/>
      <c r="D112" s="6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2"/>
      <c r="B113" s="14"/>
      <c r="C113" s="10"/>
      <c r="D113" s="6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2"/>
      <c r="B114" s="14"/>
      <c r="C114" s="10"/>
      <c r="D114" s="6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2"/>
      <c r="B115" s="14"/>
      <c r="C115" s="10"/>
      <c r="D115" s="6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7"/>
      <c r="D118" s="17" t="s">
        <v>33</v>
      </c>
      <c r="E118" s="8"/>
      <c r="F118" s="18">
        <f>SUM(F109:F117)</f>
        <v>0</v>
      </c>
      <c r="G118" s="18">
        <f t="shared" ref="G118:J118" si="54">SUM(G109:G117)</f>
        <v>0</v>
      </c>
      <c r="H118" s="18">
        <f t="shared" si="54"/>
        <v>0</v>
      </c>
      <c r="I118" s="18">
        <f t="shared" si="54"/>
        <v>0</v>
      </c>
      <c r="J118" s="18">
        <f t="shared" si="54"/>
        <v>0</v>
      </c>
      <c r="K118" s="24"/>
      <c r="L118" s="18">
        <f t="shared" ref="L118" si="55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77" t="s">
        <v>4</v>
      </c>
      <c r="D119" s="78"/>
      <c r="E119" s="30"/>
      <c r="F119" s="31">
        <f>F108+F118</f>
        <v>622</v>
      </c>
      <c r="G119" s="31">
        <f t="shared" ref="G119" si="56">G108+G118</f>
        <v>13.165999999999999</v>
      </c>
      <c r="H119" s="31">
        <f t="shared" ref="H119" si="57">H108+H118</f>
        <v>14.985999999999999</v>
      </c>
      <c r="I119" s="31">
        <f t="shared" ref="I119" si="58">I108+I118</f>
        <v>70.569000000000003</v>
      </c>
      <c r="J119" s="31">
        <f t="shared" ref="J119:L119" si="59">J108+J118</f>
        <v>470</v>
      </c>
      <c r="K119" s="31"/>
      <c r="L119" s="31">
        <f t="shared" si="59"/>
        <v>166</v>
      </c>
    </row>
    <row r="120" spans="1:12" ht="15" x14ac:dyDescent="0.25">
      <c r="A120" s="13">
        <v>2</v>
      </c>
      <c r="B120" s="14">
        <v>2</v>
      </c>
      <c r="C120" s="21" t="s">
        <v>20</v>
      </c>
      <c r="D120" s="6" t="s">
        <v>21</v>
      </c>
      <c r="E120" s="62" t="s">
        <v>91</v>
      </c>
      <c r="F120" s="45">
        <v>150</v>
      </c>
      <c r="G120" s="46">
        <v>22.404</v>
      </c>
      <c r="H120" s="46">
        <v>15.827</v>
      </c>
      <c r="I120" s="73">
        <v>32.966000000000001</v>
      </c>
      <c r="J120" s="45">
        <v>215</v>
      </c>
      <c r="K120" s="71" t="s">
        <v>93</v>
      </c>
      <c r="L120" s="49"/>
    </row>
    <row r="121" spans="1:12" ht="15" x14ac:dyDescent="0.25">
      <c r="A121" s="13"/>
      <c r="B121" s="14"/>
      <c r="C121" s="10"/>
      <c r="D121" s="6" t="s">
        <v>21</v>
      </c>
      <c r="E121" s="62" t="s">
        <v>92</v>
      </c>
      <c r="F121" s="45">
        <v>25</v>
      </c>
      <c r="G121" s="52">
        <v>3.6120000000000001</v>
      </c>
      <c r="H121" s="46">
        <v>7.9429999999999996</v>
      </c>
      <c r="I121" s="73">
        <v>4.8000000000000001E-2</v>
      </c>
      <c r="J121" s="45">
        <v>86</v>
      </c>
      <c r="K121" s="71" t="s">
        <v>94</v>
      </c>
      <c r="L121" s="55"/>
    </row>
    <row r="122" spans="1:12" ht="15" x14ac:dyDescent="0.25">
      <c r="A122" s="13"/>
      <c r="B122" s="14"/>
      <c r="C122" s="10"/>
      <c r="D122" s="6" t="s">
        <v>22</v>
      </c>
      <c r="E122" s="62" t="s">
        <v>78</v>
      </c>
      <c r="F122" s="51">
        <v>200</v>
      </c>
      <c r="G122" s="58">
        <v>0.159</v>
      </c>
      <c r="H122" s="52">
        <v>0</v>
      </c>
      <c r="I122" s="74">
        <v>8.7420000000000009</v>
      </c>
      <c r="J122" s="51">
        <v>36</v>
      </c>
      <c r="K122" s="66" t="s">
        <v>47</v>
      </c>
      <c r="L122" s="61"/>
    </row>
    <row r="123" spans="1:12" ht="15" x14ac:dyDescent="0.25">
      <c r="A123" s="13"/>
      <c r="B123" s="14"/>
      <c r="C123" s="10"/>
      <c r="D123" s="6" t="s">
        <v>24</v>
      </c>
      <c r="E123" s="5" t="s">
        <v>43</v>
      </c>
      <c r="F123" s="57">
        <v>150</v>
      </c>
      <c r="G123" s="46">
        <v>1.014</v>
      </c>
      <c r="H123" s="58">
        <v>0.28199999999999997</v>
      </c>
      <c r="I123" s="75">
        <v>10.755000000000001</v>
      </c>
      <c r="J123" s="57">
        <v>50</v>
      </c>
      <c r="K123" s="68" t="s">
        <v>57</v>
      </c>
      <c r="L123" s="49"/>
    </row>
    <row r="124" spans="1:12" ht="15" x14ac:dyDescent="0.25">
      <c r="A124" s="13"/>
      <c r="B124" s="14"/>
      <c r="C124" s="10"/>
      <c r="D124" s="7" t="s">
        <v>23</v>
      </c>
      <c r="E124" s="67" t="s">
        <v>39</v>
      </c>
      <c r="F124" s="45">
        <v>50</v>
      </c>
      <c r="G124" s="46">
        <v>3.0179999999999998</v>
      </c>
      <c r="H124" s="46">
        <v>0.41399999999999998</v>
      </c>
      <c r="I124" s="46">
        <v>21.401</v>
      </c>
      <c r="J124" s="45">
        <v>101</v>
      </c>
      <c r="K124" s="70" t="s">
        <v>54</v>
      </c>
      <c r="L124" s="49"/>
    </row>
    <row r="125" spans="1:12" ht="15" x14ac:dyDescent="0.25">
      <c r="A125" s="13"/>
      <c r="B125" s="14"/>
      <c r="C125" s="10"/>
      <c r="D125" s="5"/>
      <c r="E125" s="38"/>
      <c r="F125" s="39"/>
      <c r="G125" s="39"/>
      <c r="H125" s="39"/>
      <c r="I125" s="39"/>
      <c r="J125" s="39"/>
      <c r="K125" s="40"/>
      <c r="L125" s="49"/>
    </row>
    <row r="126" spans="1:12" ht="15" x14ac:dyDescent="0.25">
      <c r="A126" s="13"/>
      <c r="B126" s="14"/>
      <c r="C126" s="10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5"/>
      <c r="B127" s="16"/>
      <c r="C127" s="7"/>
      <c r="D127" s="17" t="s">
        <v>33</v>
      </c>
      <c r="E127" s="8"/>
      <c r="F127" s="18">
        <f>SUM(F120:F126)</f>
        <v>575</v>
      </c>
      <c r="G127" s="18">
        <f t="shared" ref="G127:J127" si="60">SUM(G120:G126)</f>
        <v>30.206999999999997</v>
      </c>
      <c r="H127" s="18">
        <f t="shared" si="60"/>
        <v>24.466000000000001</v>
      </c>
      <c r="I127" s="18">
        <f t="shared" si="60"/>
        <v>73.912000000000006</v>
      </c>
      <c r="J127" s="18">
        <f t="shared" si="60"/>
        <v>488</v>
      </c>
      <c r="K127" s="24"/>
      <c r="L127" s="18">
        <v>166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25</v>
      </c>
      <c r="D128" s="6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3"/>
      <c r="B129" s="14"/>
      <c r="C129" s="10"/>
      <c r="D129" s="6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3"/>
      <c r="B130" s="14"/>
      <c r="C130" s="10"/>
      <c r="D130" s="6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3"/>
      <c r="B131" s="14"/>
      <c r="C131" s="10"/>
      <c r="D131" s="6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3"/>
      <c r="B132" s="14"/>
      <c r="C132" s="10"/>
      <c r="D132" s="6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3"/>
      <c r="B133" s="14"/>
      <c r="C133" s="10"/>
      <c r="D133" s="6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3"/>
      <c r="B134" s="14"/>
      <c r="C134" s="10"/>
      <c r="D134" s="6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7"/>
      <c r="D137" s="17" t="s">
        <v>33</v>
      </c>
      <c r="E137" s="8"/>
      <c r="F137" s="18">
        <f>SUM(F128:F136)</f>
        <v>0</v>
      </c>
      <c r="G137" s="18">
        <f t="shared" ref="G137:J137" si="61">SUM(G128:G136)</f>
        <v>0</v>
      </c>
      <c r="H137" s="18">
        <f t="shared" si="61"/>
        <v>0</v>
      </c>
      <c r="I137" s="18">
        <f t="shared" si="61"/>
        <v>0</v>
      </c>
      <c r="J137" s="18">
        <f t="shared" si="61"/>
        <v>0</v>
      </c>
      <c r="K137" s="24"/>
      <c r="L137" s="18">
        <f t="shared" ref="L137" si="62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77" t="s">
        <v>4</v>
      </c>
      <c r="D138" s="78"/>
      <c r="E138" s="30"/>
      <c r="F138" s="31">
        <f>F127+F137</f>
        <v>575</v>
      </c>
      <c r="G138" s="31">
        <f t="shared" ref="G138" si="63">G127+G137</f>
        <v>30.206999999999997</v>
      </c>
      <c r="H138" s="31">
        <f t="shared" ref="H138" si="64">H127+H137</f>
        <v>24.466000000000001</v>
      </c>
      <c r="I138" s="31">
        <f t="shared" ref="I138" si="65">I127+I137</f>
        <v>73.912000000000006</v>
      </c>
      <c r="J138" s="31">
        <f t="shared" ref="J138:L138" si="66">J127+J137</f>
        <v>488</v>
      </c>
      <c r="K138" s="31"/>
      <c r="L138" s="31">
        <f t="shared" si="66"/>
        <v>166</v>
      </c>
    </row>
    <row r="139" spans="1:12" ht="15" x14ac:dyDescent="0.25">
      <c r="A139" s="19">
        <v>2</v>
      </c>
      <c r="B139" s="20">
        <v>3</v>
      </c>
      <c r="C139" s="21" t="s">
        <v>20</v>
      </c>
      <c r="D139" s="6" t="s">
        <v>21</v>
      </c>
      <c r="E139" s="62" t="s">
        <v>48</v>
      </c>
      <c r="F139" s="45">
        <v>30</v>
      </c>
      <c r="G139" s="46">
        <v>0.20300000000000001</v>
      </c>
      <c r="H139" s="46">
        <v>2.8000000000000001E-2</v>
      </c>
      <c r="I139" s="73">
        <v>0.48799999999999999</v>
      </c>
      <c r="J139" s="45">
        <v>3</v>
      </c>
      <c r="K139" s="48" t="s">
        <v>42</v>
      </c>
      <c r="L139" s="49"/>
    </row>
    <row r="140" spans="1:12" ht="15" x14ac:dyDescent="0.25">
      <c r="A140" s="22"/>
      <c r="B140" s="14"/>
      <c r="C140" s="10"/>
      <c r="D140" s="6" t="s">
        <v>21</v>
      </c>
      <c r="E140" s="62" t="s">
        <v>79</v>
      </c>
      <c r="F140" s="45">
        <v>100</v>
      </c>
      <c r="G140" s="52">
        <v>11.343999999999999</v>
      </c>
      <c r="H140" s="46">
        <v>5.6280000000000001</v>
      </c>
      <c r="I140" s="73">
        <v>3.8260000000000001</v>
      </c>
      <c r="J140" s="45">
        <v>121</v>
      </c>
      <c r="K140" s="71" t="s">
        <v>55</v>
      </c>
      <c r="L140" s="55"/>
    </row>
    <row r="141" spans="1:12" ht="15" x14ac:dyDescent="0.25">
      <c r="A141" s="22"/>
      <c r="B141" s="14"/>
      <c r="C141" s="10"/>
      <c r="D141" s="6" t="s">
        <v>21</v>
      </c>
      <c r="E141" s="62" t="s">
        <v>80</v>
      </c>
      <c r="F141" s="51">
        <v>150</v>
      </c>
      <c r="G141" s="58">
        <v>2.61</v>
      </c>
      <c r="H141" s="52">
        <v>4.1680000000000001</v>
      </c>
      <c r="I141" s="74">
        <v>19.202999999999999</v>
      </c>
      <c r="J141" s="51">
        <v>145</v>
      </c>
      <c r="K141" s="66" t="s">
        <v>69</v>
      </c>
      <c r="L141" s="61"/>
    </row>
    <row r="142" spans="1:12" ht="15.75" customHeight="1" x14ac:dyDescent="0.25">
      <c r="A142" s="22"/>
      <c r="B142" s="14"/>
      <c r="C142" s="10"/>
      <c r="D142" s="6" t="s">
        <v>22</v>
      </c>
      <c r="E142" s="5" t="s">
        <v>81</v>
      </c>
      <c r="F142" s="57">
        <v>200</v>
      </c>
      <c r="G142" s="46">
        <v>1.1519999999999999</v>
      </c>
      <c r="H142" s="58">
        <v>1.3240000000000001</v>
      </c>
      <c r="I142" s="75">
        <v>15.111000000000001</v>
      </c>
      <c r="J142" s="57">
        <v>77</v>
      </c>
      <c r="K142" s="76" t="s">
        <v>55</v>
      </c>
      <c r="L142" s="49"/>
    </row>
    <row r="143" spans="1:12" ht="15" x14ac:dyDescent="0.25">
      <c r="A143" s="22"/>
      <c r="B143" s="14"/>
      <c r="C143" s="10"/>
      <c r="D143" s="7" t="s">
        <v>23</v>
      </c>
      <c r="E143" s="67" t="s">
        <v>39</v>
      </c>
      <c r="F143" s="45">
        <v>20</v>
      </c>
      <c r="G143" s="46">
        <v>1.2070000000000001</v>
      </c>
      <c r="H143" s="46">
        <v>0.16500000000000001</v>
      </c>
      <c r="I143" s="46">
        <v>8.56</v>
      </c>
      <c r="J143" s="45">
        <v>41</v>
      </c>
      <c r="K143" s="70" t="s">
        <v>54</v>
      </c>
      <c r="L143" s="49"/>
    </row>
    <row r="144" spans="1:12" ht="15" x14ac:dyDescent="0.25">
      <c r="A144" s="22"/>
      <c r="B144" s="14"/>
      <c r="C144" s="10"/>
      <c r="D144" s="6"/>
      <c r="E144" s="67" t="s">
        <v>82</v>
      </c>
      <c r="F144" s="51">
        <v>25</v>
      </c>
      <c r="G144" s="52">
        <v>0.67600000000000005</v>
      </c>
      <c r="H144" s="52">
        <v>0.65800000000000003</v>
      </c>
      <c r="I144" s="74">
        <v>19.382999999999999</v>
      </c>
      <c r="J144" s="51">
        <v>86</v>
      </c>
      <c r="K144" s="72" t="s">
        <v>55</v>
      </c>
      <c r="L144" s="39"/>
    </row>
    <row r="145" spans="1:12" ht="15" x14ac:dyDescent="0.25">
      <c r="A145" s="22"/>
      <c r="B145" s="14"/>
      <c r="C145" s="10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3"/>
      <c r="B146" s="16"/>
      <c r="C146" s="7"/>
      <c r="D146" s="17" t="s">
        <v>33</v>
      </c>
      <c r="E146" s="8"/>
      <c r="F146" s="18">
        <f>SUM(F139:F145)</f>
        <v>525</v>
      </c>
      <c r="G146" s="18">
        <f>SUM(G139:G145)</f>
        <v>17.191999999999997</v>
      </c>
      <c r="H146" s="18">
        <f t="shared" ref="H146:J146" si="67">SUM(H139:H145)</f>
        <v>11.970999999999998</v>
      </c>
      <c r="I146" s="18">
        <f t="shared" si="67"/>
        <v>66.570999999999998</v>
      </c>
      <c r="J146" s="18">
        <f t="shared" si="67"/>
        <v>473</v>
      </c>
      <c r="K146" s="24"/>
      <c r="L146" s="18">
        <v>166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25</v>
      </c>
      <c r="D147" s="6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2"/>
      <c r="B148" s="14"/>
      <c r="C148" s="10"/>
      <c r="D148" s="6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2"/>
      <c r="B149" s="14"/>
      <c r="C149" s="10"/>
      <c r="D149" s="6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2"/>
      <c r="B150" s="14"/>
      <c r="C150" s="10"/>
      <c r="D150" s="6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2"/>
      <c r="B151" s="14"/>
      <c r="C151" s="10"/>
      <c r="D151" s="6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2"/>
      <c r="B152" s="14"/>
      <c r="C152" s="10"/>
      <c r="D152" s="6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2"/>
      <c r="B153" s="14"/>
      <c r="C153" s="10"/>
      <c r="D153" s="6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7"/>
      <c r="D156" s="17" t="s">
        <v>33</v>
      </c>
      <c r="E156" s="8"/>
      <c r="F156" s="18">
        <f>SUM(F147:F155)</f>
        <v>0</v>
      </c>
      <c r="G156" s="18">
        <f t="shared" ref="G156:J156" si="68">SUM(G147:G155)</f>
        <v>0</v>
      </c>
      <c r="H156" s="18">
        <f t="shared" si="68"/>
        <v>0</v>
      </c>
      <c r="I156" s="18">
        <f t="shared" si="68"/>
        <v>0</v>
      </c>
      <c r="J156" s="18">
        <f t="shared" si="68"/>
        <v>0</v>
      </c>
      <c r="K156" s="24"/>
      <c r="L156" s="18">
        <f t="shared" ref="L156" si="69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77" t="s">
        <v>4</v>
      </c>
      <c r="D157" s="78"/>
      <c r="E157" s="30"/>
      <c r="F157" s="31">
        <f>F146+F156</f>
        <v>525</v>
      </c>
      <c r="G157" s="31">
        <f t="shared" ref="G157" si="70">G146+G156</f>
        <v>17.191999999999997</v>
      </c>
      <c r="H157" s="31">
        <f t="shared" ref="H157" si="71">H146+H156</f>
        <v>11.970999999999998</v>
      </c>
      <c r="I157" s="31">
        <f t="shared" ref="I157" si="72">I146+I156</f>
        <v>66.570999999999998</v>
      </c>
      <c r="J157" s="31">
        <f t="shared" ref="J157:L157" si="73">J146+J156</f>
        <v>473</v>
      </c>
      <c r="K157" s="31"/>
      <c r="L157" s="31">
        <f t="shared" si="73"/>
        <v>166</v>
      </c>
    </row>
    <row r="158" spans="1:12" ht="15" x14ac:dyDescent="0.25">
      <c r="A158" s="19">
        <v>2</v>
      </c>
      <c r="B158" s="20">
        <v>4</v>
      </c>
      <c r="C158" s="21" t="s">
        <v>20</v>
      </c>
      <c r="D158" s="6" t="s">
        <v>21</v>
      </c>
      <c r="E158" s="62" t="s">
        <v>85</v>
      </c>
      <c r="F158" s="45">
        <v>40</v>
      </c>
      <c r="G158" s="46">
        <v>0.27</v>
      </c>
      <c r="H158" s="46">
        <v>3.7999999999999999E-2</v>
      </c>
      <c r="I158" s="73">
        <v>0.65</v>
      </c>
      <c r="J158" s="45">
        <v>4</v>
      </c>
      <c r="K158" s="48" t="s">
        <v>83</v>
      </c>
      <c r="L158" s="49"/>
    </row>
    <row r="159" spans="1:12" ht="15" x14ac:dyDescent="0.25">
      <c r="A159" s="22"/>
      <c r="B159" s="14"/>
      <c r="C159" s="10"/>
      <c r="D159" s="6" t="s">
        <v>21</v>
      </c>
      <c r="E159" s="62" t="s">
        <v>50</v>
      </c>
      <c r="F159" s="45">
        <v>90</v>
      </c>
      <c r="G159" s="52">
        <v>8.3659999999999997</v>
      </c>
      <c r="H159" s="46">
        <v>20.219000000000001</v>
      </c>
      <c r="I159" s="73">
        <v>0.34399999999999997</v>
      </c>
      <c r="J159" s="45">
        <v>217</v>
      </c>
      <c r="K159" s="48" t="s">
        <v>46</v>
      </c>
      <c r="L159" s="55"/>
    </row>
    <row r="160" spans="1:12" ht="15" x14ac:dyDescent="0.25">
      <c r="A160" s="22"/>
      <c r="B160" s="14"/>
      <c r="C160" s="10"/>
      <c r="D160" s="6" t="s">
        <v>21</v>
      </c>
      <c r="E160" s="62" t="s">
        <v>86</v>
      </c>
      <c r="F160" s="51">
        <v>150</v>
      </c>
      <c r="G160" s="58">
        <v>4.7910000000000004</v>
      </c>
      <c r="H160" s="52">
        <v>4.2</v>
      </c>
      <c r="I160" s="74">
        <v>34.408000000000001</v>
      </c>
      <c r="J160" s="51">
        <v>195</v>
      </c>
      <c r="K160" s="66" t="s">
        <v>84</v>
      </c>
      <c r="L160" s="61"/>
    </row>
    <row r="161" spans="1:12" ht="15" x14ac:dyDescent="0.25">
      <c r="A161" s="22"/>
      <c r="B161" s="14"/>
      <c r="C161" s="10"/>
      <c r="D161" s="6" t="s">
        <v>22</v>
      </c>
      <c r="E161" s="5" t="s">
        <v>41</v>
      </c>
      <c r="F161" s="57">
        <v>200</v>
      </c>
      <c r="G161" s="46">
        <v>0.159</v>
      </c>
      <c r="H161" s="58">
        <v>0</v>
      </c>
      <c r="I161" s="75">
        <v>8.7420000000000009</v>
      </c>
      <c r="J161" s="57">
        <v>36</v>
      </c>
      <c r="K161" s="68" t="s">
        <v>47</v>
      </c>
      <c r="L161" s="49"/>
    </row>
    <row r="162" spans="1:12" ht="15" x14ac:dyDescent="0.25">
      <c r="A162" s="22"/>
      <c r="B162" s="14"/>
      <c r="C162" s="10"/>
      <c r="D162" s="7" t="s">
        <v>23</v>
      </c>
      <c r="E162" s="67" t="s">
        <v>52</v>
      </c>
      <c r="F162" s="45">
        <v>30</v>
      </c>
      <c r="G162" s="46">
        <v>1.7869999999999999</v>
      </c>
      <c r="H162" s="46">
        <v>0.72</v>
      </c>
      <c r="I162" s="46">
        <v>1.341</v>
      </c>
      <c r="J162" s="45">
        <v>19</v>
      </c>
      <c r="K162" s="70" t="s">
        <v>56</v>
      </c>
      <c r="L162" s="49"/>
    </row>
    <row r="163" spans="1:12" ht="15" x14ac:dyDescent="0.25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49"/>
    </row>
    <row r="164" spans="1:12" ht="15" x14ac:dyDescent="0.2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7"/>
      <c r="D165" s="17" t="s">
        <v>33</v>
      </c>
      <c r="E165" s="8"/>
      <c r="F165" s="18">
        <f>SUM(F158:F164)</f>
        <v>510</v>
      </c>
      <c r="G165" s="18">
        <f t="shared" ref="G165:J165" si="74">SUM(G158:G164)</f>
        <v>15.373000000000001</v>
      </c>
      <c r="H165" s="18">
        <f t="shared" si="74"/>
        <v>25.177</v>
      </c>
      <c r="I165" s="18">
        <f t="shared" si="74"/>
        <v>45.485000000000007</v>
      </c>
      <c r="J165" s="18">
        <f t="shared" si="74"/>
        <v>471</v>
      </c>
      <c r="K165" s="24"/>
      <c r="L165" s="18">
        <v>166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25</v>
      </c>
      <c r="D166" s="6" t="s">
        <v>26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2"/>
      <c r="B167" s="14"/>
      <c r="C167" s="10"/>
      <c r="D167" s="6" t="s">
        <v>27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2"/>
      <c r="B168" s="14"/>
      <c r="C168" s="10"/>
      <c r="D168" s="6" t="s">
        <v>28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2"/>
      <c r="B169" s="14"/>
      <c r="C169" s="10"/>
      <c r="D169" s="6" t="s">
        <v>29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2"/>
      <c r="B170" s="14"/>
      <c r="C170" s="10"/>
      <c r="D170" s="6" t="s">
        <v>30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2"/>
      <c r="B171" s="14"/>
      <c r="C171" s="10"/>
      <c r="D171" s="6" t="s">
        <v>31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2"/>
      <c r="B172" s="14"/>
      <c r="C172" s="10"/>
      <c r="D172" s="6" t="s">
        <v>32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7"/>
      <c r="D175" s="17" t="s">
        <v>33</v>
      </c>
      <c r="E175" s="8"/>
      <c r="F175" s="18">
        <f>SUM(F166:F174)</f>
        <v>0</v>
      </c>
      <c r="G175" s="18">
        <f t="shared" ref="G175:J175" si="75">SUM(G166:G174)</f>
        <v>0</v>
      </c>
      <c r="H175" s="18">
        <f t="shared" si="75"/>
        <v>0</v>
      </c>
      <c r="I175" s="18">
        <f t="shared" si="75"/>
        <v>0</v>
      </c>
      <c r="J175" s="18">
        <f t="shared" si="75"/>
        <v>0</v>
      </c>
      <c r="K175" s="24"/>
      <c r="L175" s="18">
        <f t="shared" ref="L175" si="76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77" t="s">
        <v>4</v>
      </c>
      <c r="D176" s="78"/>
      <c r="E176" s="30"/>
      <c r="F176" s="31">
        <f>F165+F175</f>
        <v>510</v>
      </c>
      <c r="G176" s="31">
        <f t="shared" ref="G176" si="77">G165+G175</f>
        <v>15.373000000000001</v>
      </c>
      <c r="H176" s="31">
        <f t="shared" ref="H176" si="78">H165+H175</f>
        <v>25.177</v>
      </c>
      <c r="I176" s="31">
        <f t="shared" ref="I176" si="79">I165+I175</f>
        <v>45.485000000000007</v>
      </c>
      <c r="J176" s="31">
        <f t="shared" ref="J176:L176" si="80">J165+J175</f>
        <v>471</v>
      </c>
      <c r="K176" s="31"/>
      <c r="L176" s="31">
        <f t="shared" si="80"/>
        <v>166</v>
      </c>
    </row>
    <row r="177" spans="1:12" ht="15" x14ac:dyDescent="0.25">
      <c r="A177" s="19">
        <v>2</v>
      </c>
      <c r="B177" s="20">
        <v>5</v>
      </c>
      <c r="C177" s="21" t="s">
        <v>20</v>
      </c>
      <c r="D177" s="6" t="s">
        <v>21</v>
      </c>
      <c r="E177" s="62" t="s">
        <v>88</v>
      </c>
      <c r="F177" s="45">
        <v>220</v>
      </c>
      <c r="G177" s="46">
        <v>4.4509999999999996</v>
      </c>
      <c r="H177" s="46">
        <v>9.4779999999999998</v>
      </c>
      <c r="I177" s="73">
        <v>31.004000000000001</v>
      </c>
      <c r="J177" s="45">
        <v>227</v>
      </c>
      <c r="K177" s="48" t="s">
        <v>76</v>
      </c>
      <c r="L177" s="49"/>
    </row>
    <row r="178" spans="1:12" ht="15" x14ac:dyDescent="0.25">
      <c r="A178" s="22"/>
      <c r="B178" s="14"/>
      <c r="C178" s="10"/>
      <c r="D178" s="6" t="s">
        <v>21</v>
      </c>
      <c r="E178" s="62" t="s">
        <v>89</v>
      </c>
      <c r="F178" s="45">
        <v>200</v>
      </c>
      <c r="G178" s="52">
        <v>0.159</v>
      </c>
      <c r="H178" s="46">
        <v>0</v>
      </c>
      <c r="I178" s="73">
        <v>8.7420000000000009</v>
      </c>
      <c r="J178" s="45">
        <v>36</v>
      </c>
      <c r="K178" s="48" t="s">
        <v>47</v>
      </c>
      <c r="L178" s="55"/>
    </row>
    <row r="179" spans="1:12" ht="15" x14ac:dyDescent="0.25">
      <c r="A179" s="22"/>
      <c r="B179" s="14"/>
      <c r="C179" s="10"/>
      <c r="D179" s="6" t="s">
        <v>21</v>
      </c>
      <c r="E179" s="62" t="s">
        <v>90</v>
      </c>
      <c r="F179" s="51">
        <v>60</v>
      </c>
      <c r="G179" s="58">
        <v>3.387</v>
      </c>
      <c r="H179" s="52">
        <v>5.1390000000000002</v>
      </c>
      <c r="I179" s="74">
        <v>30.905999999999999</v>
      </c>
      <c r="J179" s="51">
        <v>185</v>
      </c>
      <c r="K179" s="66" t="s">
        <v>87</v>
      </c>
      <c r="L179" s="61"/>
    </row>
    <row r="180" spans="1:12" ht="15" x14ac:dyDescent="0.25">
      <c r="A180" s="22"/>
      <c r="B180" s="14"/>
      <c r="C180" s="10"/>
      <c r="D180" s="6" t="s">
        <v>22</v>
      </c>
      <c r="E180" s="5" t="s">
        <v>52</v>
      </c>
      <c r="F180" s="57">
        <v>35</v>
      </c>
      <c r="G180" s="46">
        <v>2.085</v>
      </c>
      <c r="H180" s="58">
        <v>0.84</v>
      </c>
      <c r="I180" s="75">
        <v>1.5649999999999999</v>
      </c>
      <c r="J180" s="57">
        <v>22</v>
      </c>
      <c r="K180" s="68" t="s">
        <v>56</v>
      </c>
      <c r="L180" s="49"/>
    </row>
    <row r="181" spans="1:12" ht="15" x14ac:dyDescent="0.25">
      <c r="A181" s="22"/>
      <c r="B181" s="14"/>
      <c r="C181" s="10"/>
      <c r="D181" s="7"/>
      <c r="E181" s="67"/>
      <c r="F181" s="45"/>
      <c r="G181" s="46"/>
      <c r="H181" s="46"/>
      <c r="I181" s="46"/>
      <c r="J181" s="45"/>
      <c r="K181" s="70"/>
      <c r="L181" s="49"/>
    </row>
    <row r="182" spans="1:12" ht="15" x14ac:dyDescent="0.25">
      <c r="A182" s="22"/>
      <c r="B182" s="14"/>
      <c r="C182" s="10"/>
      <c r="D182" s="5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3"/>
      <c r="B184" s="16"/>
      <c r="C184" s="7"/>
      <c r="D184" s="17" t="s">
        <v>33</v>
      </c>
      <c r="E184" s="8"/>
      <c r="F184" s="18">
        <f>SUM(F177:F183)</f>
        <v>515</v>
      </c>
      <c r="G184" s="18">
        <f t="shared" ref="G184:J184" si="81">SUM(G177:G183)</f>
        <v>10.082000000000001</v>
      </c>
      <c r="H184" s="18">
        <f t="shared" si="81"/>
        <v>15.457000000000001</v>
      </c>
      <c r="I184" s="18">
        <f t="shared" si="81"/>
        <v>72.216999999999999</v>
      </c>
      <c r="J184" s="18">
        <f t="shared" si="81"/>
        <v>470</v>
      </c>
      <c r="K184" s="24"/>
      <c r="L184" s="18">
        <v>166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25</v>
      </c>
      <c r="D185" s="6" t="s">
        <v>26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2"/>
      <c r="B186" s="14"/>
      <c r="C186" s="10"/>
      <c r="D186" s="6" t="s">
        <v>27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2"/>
      <c r="B187" s="14"/>
      <c r="C187" s="10"/>
      <c r="D187" s="6" t="s">
        <v>28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2"/>
      <c r="B188" s="14"/>
      <c r="C188" s="10"/>
      <c r="D188" s="6" t="s">
        <v>29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2"/>
      <c r="B189" s="14"/>
      <c r="C189" s="10"/>
      <c r="D189" s="6" t="s">
        <v>30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2"/>
      <c r="B190" s="14"/>
      <c r="C190" s="10"/>
      <c r="D190" s="6" t="s">
        <v>31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2"/>
      <c r="B191" s="14"/>
      <c r="C191" s="10"/>
      <c r="D191" s="6" t="s">
        <v>32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6"/>
      <c r="C194" s="7"/>
      <c r="D194" s="17" t="s">
        <v>33</v>
      </c>
      <c r="E194" s="8"/>
      <c r="F194" s="18">
        <f>SUM(F185:F193)</f>
        <v>0</v>
      </c>
      <c r="G194" s="18">
        <f t="shared" ref="G194:J194" si="82">SUM(G185:G193)</f>
        <v>0</v>
      </c>
      <c r="H194" s="18">
        <f t="shared" si="82"/>
        <v>0</v>
      </c>
      <c r="I194" s="18">
        <f t="shared" si="82"/>
        <v>0</v>
      </c>
      <c r="J194" s="18">
        <f t="shared" si="82"/>
        <v>0</v>
      </c>
      <c r="K194" s="24"/>
      <c r="L194" s="18">
        <f t="shared" ref="L194" si="83">SUM(L185:L193)</f>
        <v>0</v>
      </c>
    </row>
    <row r="195" spans="1:12" ht="15.75" thickBot="1" x14ac:dyDescent="0.25">
      <c r="A195" s="28">
        <f>A177</f>
        <v>2</v>
      </c>
      <c r="B195" s="29">
        <f>B177</f>
        <v>5</v>
      </c>
      <c r="C195" s="77" t="s">
        <v>4</v>
      </c>
      <c r="D195" s="78"/>
      <c r="E195" s="30"/>
      <c r="F195" s="31">
        <f>F184+F194</f>
        <v>515</v>
      </c>
      <c r="G195" s="31">
        <f t="shared" ref="G195" si="84">G184+G194</f>
        <v>10.082000000000001</v>
      </c>
      <c r="H195" s="31">
        <f t="shared" ref="H195" si="85">H184+H194</f>
        <v>15.457000000000001</v>
      </c>
      <c r="I195" s="31">
        <f t="shared" ref="I195" si="86">I184+I194</f>
        <v>72.216999999999999</v>
      </c>
      <c r="J195" s="31">
        <f t="shared" ref="J195:L195" si="87">J184+J194</f>
        <v>470</v>
      </c>
      <c r="K195" s="31"/>
      <c r="L195" s="31">
        <f t="shared" si="87"/>
        <v>166</v>
      </c>
    </row>
    <row r="196" spans="1:12" ht="13.5" thickBot="1" x14ac:dyDescent="0.25">
      <c r="A196" s="26"/>
      <c r="B196" s="27"/>
      <c r="C196" s="79" t="s">
        <v>5</v>
      </c>
      <c r="D196" s="79"/>
      <c r="E196" s="79"/>
      <c r="F196" s="33">
        <f>(F24+F43+F62+F81+F100+F119+F138+F157+F176+F195)/(IF(F24=0,0,1)+IF(F43=0,0,1)+IF(F62=0,0,1)+IF(F81=0,0,1)+IF(F100=0,0,1)+IF(F119=0,0,1)+IF(F138=0,0,1)+IF(F157=0,0,1)+IF(F176=0,0,1)+IF(F195=0,0,1))</f>
        <v>549.9</v>
      </c>
      <c r="G196" s="33">
        <f t="shared" ref="G196:J196" si="88">(G24+G43+G62+G81+G100+G119+G138+G157+G176+G195)/(IF(G24=0,0,1)+IF(G43=0,0,1)+IF(G62=0,0,1)+IF(G81=0,0,1)+IF(G100=0,0,1)+IF(G119=0,0,1)+IF(G138=0,0,1)+IF(G157=0,0,1)+IF(G176=0,0,1)+IF(G195=0,0,1))</f>
        <v>18.3628</v>
      </c>
      <c r="H196" s="33">
        <f t="shared" si="88"/>
        <v>17.841100000000001</v>
      </c>
      <c r="I196" s="33">
        <f t="shared" si="88"/>
        <v>62.932800000000007</v>
      </c>
      <c r="J196" s="33">
        <f t="shared" si="88"/>
        <v>480.3</v>
      </c>
      <c r="K196" s="33"/>
      <c r="L196" s="33">
        <f t="shared" ref="L196" si="89">(L24+L43+L62+L81+L100+L119+L138+L157+L176+L195)/(IF(L24=0,0,1)+IF(L43=0,0,1)+IF(L62=0,0,1)+IF(L81=0,0,1)+IF(L100=0,0,1)+IF(L119=0,0,1)+IF(L138=0,0,1)+IF(L157=0,0,1)+IF(L176=0,0,1)+IF(L195=0,0,1))</f>
        <v>166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2024-12-20T11:04:27Z</dcterms:modified>
</cp:coreProperties>
</file>